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4525" refMode="R1C1"/>
</workbook>
</file>

<file path=xl/calcChain.xml><?xml version="1.0" encoding="utf-8"?>
<calcChain xmlns="http://schemas.openxmlformats.org/spreadsheetml/2006/main">
  <c r="E14" i="5" l="1"/>
  <c r="F14" i="5"/>
  <c r="G14" i="5"/>
  <c r="H14" i="5"/>
  <c r="D14" i="5"/>
  <c r="E308" i="4" l="1"/>
  <c r="F308" i="4"/>
  <c r="G308" i="4"/>
  <c r="H308" i="4"/>
  <c r="D308" i="4"/>
  <c r="E212" i="4"/>
  <c r="F212" i="4"/>
  <c r="G212" i="4"/>
  <c r="H212" i="4"/>
  <c r="D212" i="4"/>
  <c r="E29" i="4"/>
  <c r="F29" i="4"/>
  <c r="G29" i="4"/>
  <c r="H29" i="4"/>
  <c r="D29" i="4"/>
  <c r="E167" i="4" l="1"/>
  <c r="F167" i="4"/>
  <c r="G167" i="4"/>
  <c r="H167" i="4"/>
  <c r="D167" i="4"/>
  <c r="E13" i="4"/>
  <c r="F13" i="4"/>
  <c r="G13" i="4"/>
  <c r="H13" i="4"/>
  <c r="D13" i="4"/>
  <c r="E302" i="4"/>
  <c r="F302" i="4"/>
  <c r="G302" i="4"/>
  <c r="H302" i="4"/>
  <c r="D302" i="4"/>
  <c r="E293" i="4"/>
  <c r="F293" i="4"/>
  <c r="G293" i="4"/>
  <c r="H293" i="4"/>
  <c r="D293" i="4"/>
  <c r="E276" i="4"/>
  <c r="F276" i="4"/>
  <c r="G276" i="4"/>
  <c r="H276" i="4"/>
  <c r="D276" i="4"/>
  <c r="E270" i="4"/>
  <c r="F270" i="4"/>
  <c r="G270" i="4"/>
  <c r="H270" i="4"/>
  <c r="D270" i="4"/>
  <c r="E262" i="4"/>
  <c r="F262" i="4"/>
  <c r="F277" i="4" s="1"/>
  <c r="G262" i="4"/>
  <c r="H262" i="4"/>
  <c r="H277" i="4" s="1"/>
  <c r="D262" i="4"/>
  <c r="E245" i="4"/>
  <c r="F245" i="4"/>
  <c r="G245" i="4"/>
  <c r="H245" i="4"/>
  <c r="D245" i="4"/>
  <c r="E241" i="4"/>
  <c r="F241" i="4"/>
  <c r="G241" i="4"/>
  <c r="H241" i="4"/>
  <c r="D241" i="4"/>
  <c r="E231" i="4"/>
  <c r="F231" i="4"/>
  <c r="G231" i="4"/>
  <c r="H231" i="4"/>
  <c r="D231" i="4"/>
  <c r="E206" i="4"/>
  <c r="F206" i="4"/>
  <c r="G206" i="4"/>
  <c r="H206" i="4"/>
  <c r="D206" i="4"/>
  <c r="E197" i="4"/>
  <c r="F197" i="4"/>
  <c r="G197" i="4"/>
  <c r="H197" i="4"/>
  <c r="D197" i="4"/>
  <c r="E182" i="4"/>
  <c r="F182" i="4"/>
  <c r="G182" i="4"/>
  <c r="H182" i="4"/>
  <c r="D182" i="4"/>
  <c r="E177" i="4"/>
  <c r="E183" i="4" s="1"/>
  <c r="F177" i="4"/>
  <c r="G177" i="4"/>
  <c r="G183" i="4" s="1"/>
  <c r="H177" i="4"/>
  <c r="D177" i="4"/>
  <c r="F183" i="4"/>
  <c r="H183" i="4"/>
  <c r="E148" i="4"/>
  <c r="F148" i="4"/>
  <c r="G148" i="4"/>
  <c r="H148" i="4"/>
  <c r="I148" i="4"/>
  <c r="D148" i="4"/>
  <c r="E142" i="4"/>
  <c r="F142" i="4"/>
  <c r="G142" i="4"/>
  <c r="H142" i="4"/>
  <c r="D142" i="4"/>
  <c r="E133" i="4"/>
  <c r="F133" i="4"/>
  <c r="G133" i="4"/>
  <c r="H133" i="4"/>
  <c r="D133" i="4"/>
  <c r="H213" i="4" l="1"/>
  <c r="G277" i="4"/>
  <c r="H309" i="4"/>
  <c r="F309" i="4"/>
  <c r="D183" i="4"/>
  <c r="D309" i="4"/>
  <c r="G309" i="4"/>
  <c r="E309" i="4"/>
  <c r="E277" i="4"/>
  <c r="D277" i="4"/>
  <c r="H150" i="4"/>
  <c r="F150" i="4"/>
  <c r="D213" i="4"/>
  <c r="G213" i="4"/>
  <c r="E213" i="4"/>
  <c r="H247" i="4"/>
  <c r="F247" i="4"/>
  <c r="D150" i="4"/>
  <c r="G150" i="4"/>
  <c r="E150" i="4"/>
  <c r="F213" i="4"/>
  <c r="D247" i="4"/>
  <c r="G247" i="4"/>
  <c r="E247" i="4"/>
  <c r="E115" i="4"/>
  <c r="F115" i="4"/>
  <c r="G115" i="4"/>
  <c r="H115" i="4"/>
  <c r="D115" i="4"/>
  <c r="E108" i="4"/>
  <c r="F108" i="4"/>
  <c r="G108" i="4"/>
  <c r="H108" i="4"/>
  <c r="D108" i="4"/>
  <c r="E99" i="4"/>
  <c r="F99" i="4"/>
  <c r="G99" i="4"/>
  <c r="H99" i="4"/>
  <c r="D99" i="4"/>
  <c r="E85" i="4"/>
  <c r="F85" i="4"/>
  <c r="G85" i="4"/>
  <c r="H85" i="4"/>
  <c r="I85" i="4"/>
  <c r="I86" i="4" s="1"/>
  <c r="D85" i="4"/>
  <c r="E69" i="4"/>
  <c r="F69" i="4"/>
  <c r="G69" i="4"/>
  <c r="H69" i="4"/>
  <c r="E78" i="4"/>
  <c r="F78" i="4"/>
  <c r="G78" i="4"/>
  <c r="H78" i="4"/>
  <c r="D78" i="4"/>
  <c r="D69" i="4"/>
  <c r="E55" i="4"/>
  <c r="E56" i="4" s="1"/>
  <c r="F55" i="4"/>
  <c r="G55" i="4"/>
  <c r="G56" i="4" s="1"/>
  <c r="H55" i="4"/>
  <c r="D55" i="4"/>
  <c r="E48" i="4"/>
  <c r="F48" i="4"/>
  <c r="G48" i="4"/>
  <c r="H48" i="4"/>
  <c r="I48" i="4"/>
  <c r="D48" i="4"/>
  <c r="E38" i="4"/>
  <c r="F38" i="4"/>
  <c r="G38" i="4"/>
  <c r="H38" i="4"/>
  <c r="D38" i="4"/>
  <c r="E23" i="4"/>
  <c r="E30" i="4" s="1"/>
  <c r="F23" i="4"/>
  <c r="G23" i="4"/>
  <c r="H23" i="4"/>
  <c r="D23" i="4"/>
  <c r="D30" i="4" s="1"/>
  <c r="G30" i="4"/>
  <c r="H30" i="4" l="1"/>
  <c r="F30" i="4"/>
  <c r="D56" i="4"/>
  <c r="G86" i="4"/>
  <c r="E86" i="4"/>
  <c r="H116" i="4"/>
  <c r="F116" i="4"/>
  <c r="H56" i="4"/>
  <c r="F56" i="4"/>
  <c r="D86" i="4"/>
  <c r="H86" i="4"/>
  <c r="F86" i="4"/>
  <c r="D116" i="4"/>
  <c r="G116" i="4"/>
  <c r="E116" i="4"/>
  <c r="G292" i="2"/>
  <c r="H292" i="2"/>
  <c r="F310" i="4" l="1"/>
  <c r="F312" i="4" s="1"/>
  <c r="E310" i="4"/>
  <c r="E312" i="4" s="1"/>
  <c r="G310" i="4"/>
  <c r="G312" i="4" s="1"/>
  <c r="D310" i="4"/>
  <c r="D312" i="4" s="1"/>
  <c r="H310" i="4"/>
  <c r="H312" i="4" s="1"/>
  <c r="E236" i="2"/>
  <c r="F236" i="2"/>
  <c r="G236" i="2"/>
  <c r="H236" i="2"/>
  <c r="D236" i="2"/>
  <c r="F292" i="2"/>
  <c r="E292" i="2"/>
  <c r="D292" i="2"/>
  <c r="E265" i="2"/>
  <c r="F265" i="2"/>
  <c r="G265" i="2"/>
  <c r="H265" i="2"/>
  <c r="D265" i="2"/>
  <c r="E22" i="2"/>
  <c r="F22" i="2"/>
  <c r="G22" i="2"/>
  <c r="H22" i="2"/>
  <c r="D22" i="2"/>
  <c r="F313" i="4" l="1"/>
  <c r="D313" i="4"/>
  <c r="E313" i="4"/>
  <c r="E75" i="3"/>
  <c r="F75" i="3"/>
  <c r="G75" i="3"/>
  <c r="H75" i="3"/>
  <c r="D75" i="3"/>
  <c r="E88" i="3"/>
  <c r="F88" i="3"/>
  <c r="G88" i="3"/>
  <c r="H88" i="3"/>
  <c r="D88" i="3"/>
  <c r="E124" i="3" l="1"/>
  <c r="F124" i="3"/>
  <c r="G124" i="3"/>
  <c r="H124" i="3"/>
  <c r="D124" i="3"/>
  <c r="E113" i="3"/>
  <c r="F113" i="3"/>
  <c r="G113" i="3"/>
  <c r="H113" i="3"/>
  <c r="D113" i="3"/>
  <c r="E101" i="3"/>
  <c r="F101" i="3"/>
  <c r="G101" i="3"/>
  <c r="H101" i="3"/>
  <c r="D101" i="3"/>
  <c r="E62" i="3"/>
  <c r="F62" i="3"/>
  <c r="G62" i="3"/>
  <c r="H62" i="3"/>
  <c r="D62" i="3"/>
  <c r="E48" i="3"/>
  <c r="F48" i="3"/>
  <c r="G48" i="3"/>
  <c r="H48" i="3"/>
  <c r="D48" i="3"/>
  <c r="E36" i="3"/>
  <c r="F36" i="3"/>
  <c r="G36" i="3"/>
  <c r="H36" i="3"/>
  <c r="D36" i="3"/>
  <c r="E27" i="3"/>
  <c r="F27" i="3"/>
  <c r="G27" i="3"/>
  <c r="H27" i="3"/>
  <c r="D27" i="3"/>
  <c r="H13" i="3"/>
  <c r="G13" i="3"/>
  <c r="F13" i="3"/>
  <c r="E13" i="3"/>
  <c r="D13" i="3"/>
  <c r="F125" i="3" l="1"/>
  <c r="F127" i="3" s="1"/>
  <c r="G125" i="3"/>
  <c r="G127" i="3" s="1"/>
  <c r="D125" i="3"/>
  <c r="D127" i="3" s="1"/>
  <c r="E125" i="3"/>
  <c r="E127" i="3" s="1"/>
  <c r="H125" i="3"/>
  <c r="H127" i="3" s="1"/>
  <c r="H202" i="2"/>
  <c r="G202" i="2"/>
  <c r="F202" i="2"/>
  <c r="E202" i="2"/>
  <c r="D202" i="2"/>
  <c r="H173" i="2"/>
  <c r="G173" i="2"/>
  <c r="F173" i="2"/>
  <c r="E173" i="2"/>
  <c r="D173" i="2"/>
  <c r="H143" i="2"/>
  <c r="G143" i="2"/>
  <c r="F143" i="2"/>
  <c r="E143" i="2"/>
  <c r="D143" i="2"/>
  <c r="H113" i="2"/>
  <c r="G113" i="2"/>
  <c r="F113" i="2"/>
  <c r="E113" i="2"/>
  <c r="D113" i="2"/>
  <c r="H83" i="2"/>
  <c r="G83" i="2"/>
  <c r="F83" i="2"/>
  <c r="E83" i="2"/>
  <c r="D83" i="2"/>
  <c r="H52" i="2"/>
  <c r="G52" i="2"/>
  <c r="F52" i="2"/>
  <c r="E52" i="2"/>
  <c r="D52" i="2"/>
  <c r="G293" i="2" l="1"/>
  <c r="G294" i="2" s="1"/>
  <c r="H293" i="2"/>
  <c r="H294" i="2" s="1"/>
  <c r="D293" i="2"/>
  <c r="D294" i="2" s="1"/>
  <c r="F293" i="2"/>
  <c r="F294" i="2" s="1"/>
  <c r="E293" i="2"/>
  <c r="E294" i="2" s="1"/>
  <c r="G311" i="1"/>
  <c r="G151" i="1"/>
  <c r="G120" i="1"/>
  <c r="G89" i="1"/>
  <c r="H27" i="1"/>
  <c r="G282" i="1"/>
  <c r="G251" i="1"/>
  <c r="G183" i="1"/>
  <c r="G58" i="1" l="1"/>
  <c r="H214" i="1" l="1"/>
  <c r="G214" i="1" l="1"/>
  <c r="G27" i="1"/>
  <c r="H311" i="1"/>
  <c r="F311" i="1"/>
  <c r="E311" i="1"/>
  <c r="D311" i="1"/>
  <c r="H282" i="1"/>
  <c r="F282" i="1"/>
  <c r="E282" i="1"/>
  <c r="D282" i="1"/>
  <c r="H251" i="1"/>
  <c r="F251" i="1"/>
  <c r="E251" i="1"/>
  <c r="D251" i="1"/>
  <c r="F214" i="1"/>
  <c r="E214" i="1"/>
  <c r="D214" i="1"/>
  <c r="H183" i="1"/>
  <c r="F183" i="1"/>
  <c r="E183" i="1"/>
  <c r="D183" i="1"/>
  <c r="H151" i="1"/>
  <c r="F151" i="1"/>
  <c r="E151" i="1"/>
  <c r="D151" i="1"/>
  <c r="H120" i="1"/>
  <c r="F120" i="1"/>
  <c r="E120" i="1"/>
  <c r="D120" i="1"/>
  <c r="H89" i="1"/>
  <c r="F89" i="1"/>
  <c r="E89" i="1"/>
  <c r="D89" i="1"/>
  <c r="H58" i="1"/>
  <c r="F58" i="1"/>
  <c r="E58" i="1"/>
  <c r="D58" i="1"/>
  <c r="F27" i="1"/>
  <c r="E27" i="1"/>
  <c r="D27" i="1"/>
  <c r="F312" i="1" l="1"/>
  <c r="F313" i="1" s="1"/>
  <c r="E312" i="1"/>
  <c r="E313" i="1" s="1"/>
  <c r="G312" i="1"/>
  <c r="G313" i="1" s="1"/>
  <c r="H312" i="1"/>
  <c r="H313" i="1" s="1"/>
  <c r="D312" i="1"/>
  <c r="D313" i="1" s="1"/>
</calcChain>
</file>

<file path=xl/sharedStrings.xml><?xml version="1.0" encoding="utf-8"?>
<sst xmlns="http://schemas.openxmlformats.org/spreadsheetml/2006/main" count="1552" uniqueCount="295">
  <si>
    <t>прием пищи</t>
  </si>
  <si>
    <t>наименование</t>
  </si>
  <si>
    <t>блюда</t>
  </si>
  <si>
    <t>выход</t>
  </si>
  <si>
    <t xml:space="preserve">пищевые </t>
  </si>
  <si>
    <t>вещества</t>
  </si>
  <si>
    <t>Б</t>
  </si>
  <si>
    <t>Ж</t>
  </si>
  <si>
    <t>У</t>
  </si>
  <si>
    <t xml:space="preserve">энергетическая </t>
  </si>
  <si>
    <t>ценность</t>
  </si>
  <si>
    <t>витамин</t>
  </si>
  <si>
    <t>С</t>
  </si>
  <si>
    <t xml:space="preserve">номер </t>
  </si>
  <si>
    <t>рецепта</t>
  </si>
  <si>
    <t>день 1</t>
  </si>
  <si>
    <t>завтрак</t>
  </si>
  <si>
    <t>обед</t>
  </si>
  <si>
    <t>полдник</t>
  </si>
  <si>
    <t>итого за первый день</t>
  </si>
  <si>
    <t>200/5</t>
  </si>
  <si>
    <t>БУТЕРБРОД С СЫРОМ</t>
  </si>
  <si>
    <t>второй завтрак</t>
  </si>
  <si>
    <t>ИКРА СВЕКОЛЬНАЯ</t>
  </si>
  <si>
    <t>итого за второй день</t>
  </si>
  <si>
    <t>день 2</t>
  </si>
  <si>
    <t>день 3</t>
  </si>
  <si>
    <t>итого за третий день</t>
  </si>
  <si>
    <t>день 4</t>
  </si>
  <si>
    <t>итого за четвертый день</t>
  </si>
  <si>
    <t>день 5</t>
  </si>
  <si>
    <t>итого за пятый день</t>
  </si>
  <si>
    <t>день 6</t>
  </si>
  <si>
    <t>итого за шестой день</t>
  </si>
  <si>
    <t>день 7</t>
  </si>
  <si>
    <t>итого за седьмой день</t>
  </si>
  <si>
    <t>день 8</t>
  </si>
  <si>
    <t>итого за восьмой день</t>
  </si>
  <si>
    <t>день 9</t>
  </si>
  <si>
    <t>итого за девятый день</t>
  </si>
  <si>
    <t>день 10</t>
  </si>
  <si>
    <t>итого за десятый день</t>
  </si>
  <si>
    <t>80/5</t>
  </si>
  <si>
    <t>КАРТОФЕЛЬНОЕ ПЮРЕ</t>
  </si>
  <si>
    <t>ХЛЕБ РЖАНОЙ</t>
  </si>
  <si>
    <t xml:space="preserve">ЧАЙ С ЛИМОНОМ </t>
  </si>
  <si>
    <t>ЯБЛОКИ</t>
  </si>
  <si>
    <t>БУТЕРБРОД С МАСЛОМ</t>
  </si>
  <si>
    <t>КАКАО С МОЛОКОМ</t>
  </si>
  <si>
    <t>КИСЕЛЬ ИЗ ПОВИДЛА</t>
  </si>
  <si>
    <t>КЕФИР</t>
  </si>
  <si>
    <t>ПЕЧЕНЬЕ</t>
  </si>
  <si>
    <t>РЯЖЕНКА</t>
  </si>
  <si>
    <t>ПОМИДОР (соленый)</t>
  </si>
  <si>
    <t>ЧАЙ С МОЛОКОМ</t>
  </si>
  <si>
    <t>ЩИ ИЗ СВЕЖЕЙ КАПУСТЫ С КАРТОФЕЛЕМ</t>
  </si>
  <si>
    <t>ХЛЕБ ПШЕНИЧНЫЙ</t>
  </si>
  <si>
    <t>КОТЛЕТА МЯСНАЯ</t>
  </si>
  <si>
    <t>РЫБА ЗАПЕЧЕННАЯ В ОМЛЕТЕ</t>
  </si>
  <si>
    <t>КОМПОТ ИЗ СУШЕНЫХ ФРУКТОВ</t>
  </si>
  <si>
    <t>ЖАРКОЕ ПО-ДОМАШНЕМУ</t>
  </si>
  <si>
    <t>СУП МОЛОЧНЫЙ С КРУПОЙ</t>
  </si>
  <si>
    <t>КОФЕЙНЫЙ НАПИТОК</t>
  </si>
  <si>
    <t xml:space="preserve">МОРКОВЬ ТУШЕНАЯ С ЯБЛОКОМ </t>
  </si>
  <si>
    <t>ЗАПЕКАНКА ИЗ ТВОРОГА</t>
  </si>
  <si>
    <t>СОК</t>
  </si>
  <si>
    <t>КАРТОФЕЛЬ В МОЛОКЕ</t>
  </si>
  <si>
    <t>ЯЙЦО ВАРЕНОЕ</t>
  </si>
  <si>
    <t>КОМПОТИ З СВЕЖИХ ЯГОД</t>
  </si>
  <si>
    <t>ХЕЛБ РЖАНОЙ</t>
  </si>
  <si>
    <t>ВАФЛИ</t>
  </si>
  <si>
    <t>200/2</t>
  </si>
  <si>
    <t xml:space="preserve">ФРИКАДЕЛЬКА МЯСНАЯ </t>
  </si>
  <si>
    <t>220/5</t>
  </si>
  <si>
    <t>итого за весь период</t>
  </si>
  <si>
    <t>среднне значение за период</t>
  </si>
  <si>
    <t>содержание белков, жиров, угливодов в меню за период в % состоянии от калорийности</t>
  </si>
  <si>
    <t>ОМЛЕТ НАТУРАЛЬНЫЙ</t>
  </si>
  <si>
    <t xml:space="preserve">БУТЕРБРОД С МАСЛОМ </t>
  </si>
  <si>
    <t>БОРЩ</t>
  </si>
  <si>
    <t>ОГУРЕЦ СОЛЕНЫЙ</t>
  </si>
  <si>
    <t xml:space="preserve">КОФЕЙНЫЙ НАПИТОК С МОЛОКОМ </t>
  </si>
  <si>
    <t>ХЛЕБ</t>
  </si>
  <si>
    <t xml:space="preserve">ПОМИДОР СОЛЕНЫЙ </t>
  </si>
  <si>
    <t>СУП С КЛЕЦКАМИ</t>
  </si>
  <si>
    <t>ТЕФТЕЛЯ МЯСНАЯ</t>
  </si>
  <si>
    <t>БЕФСТРОГАНОВ ИЗ ОТВОРНОГО МЯСА</t>
  </si>
  <si>
    <t>БОРЩЬ С ФАСОЛЬЮ</t>
  </si>
  <si>
    <t>ОВОЩНОЕ РАГУ</t>
  </si>
  <si>
    <t xml:space="preserve">ВАРЕННИКИ ЛЕНИВЫЕ </t>
  </si>
  <si>
    <t xml:space="preserve">БУТЕРБРОД С ДЖЕМОМ </t>
  </si>
  <si>
    <t>ПЮРЕ ИЗ СВЕКЛЫ</t>
  </si>
  <si>
    <t>КАША ЖИДКАЯ (РИСОВАЯ)</t>
  </si>
  <si>
    <t>80/80</t>
  </si>
  <si>
    <t>МОРКОВЬ ТУШЕНАЯ С ЧЕРНОСЛИВОМ</t>
  </si>
  <si>
    <t>ЧАЙ С ЛИМОНОМ</t>
  </si>
  <si>
    <t>180/10/7</t>
  </si>
  <si>
    <t>КАША РАССЫПЧАТАЯ( ГРЕЧНЕВАЯ)</t>
  </si>
  <si>
    <t>КИСЕЛЬ ИЗ ПЛОДОВ ШИПОВНИКА</t>
  </si>
  <si>
    <t>ЗЕФИР</t>
  </si>
  <si>
    <t>КОФЕЙНЫЙ НАПИТОК С МОЛОКОМ</t>
  </si>
  <si>
    <t>ПОМИДОР СОЛЕНЫЙ</t>
  </si>
  <si>
    <t>СУП КАРТОФЕЛЬНЫЙ С МАКАРОННЫМИ ИЗДЕЛИЯМИ</t>
  </si>
  <si>
    <t>КНЕЛИ КУРИНЫЕ С РИСОМ</t>
  </si>
  <si>
    <t>БУЛОЧКА "ВЕСНУШКА"</t>
  </si>
  <si>
    <t>КАША ЖИДКАЯ (ПШЕНИЧНАЯ)</t>
  </si>
  <si>
    <t>БОРЩ С КАПУСТОЙ С КАРТОФЕЛЕМ</t>
  </si>
  <si>
    <t>СЫРНИКИИЗ ТВОРОГА</t>
  </si>
  <si>
    <t xml:space="preserve">ШНИЦЕЛЬ РАБНЫЙ НАТУРАЛЬНЫЙ </t>
  </si>
  <si>
    <t>КАМПОТ ИЗ ФРУКТОВ СВЕЖИХ</t>
  </si>
  <si>
    <t xml:space="preserve">КАПУСТА ТУШЕНАЯ </t>
  </si>
  <si>
    <t>ИКРА КАБАЧКОВАЯ</t>
  </si>
  <si>
    <t>КОМПОТ ИЗ СУХОФРУКТОВ</t>
  </si>
  <si>
    <t>КОМПОТ ИЗ СВЕЖИХ ЯГОД</t>
  </si>
  <si>
    <t>ОГУРЦЫ СОЛЕНЫЕ</t>
  </si>
  <si>
    <t>БАНАН</t>
  </si>
  <si>
    <t>СОСИСКИ</t>
  </si>
  <si>
    <t>МАКАРОННЫЕ ИЗДЕЛИЯ ОТВАРНЫЕ</t>
  </si>
  <si>
    <t>ПЛОВ ИЗ ПТИЦЫ</t>
  </si>
  <si>
    <t>КАША ВЯЗКАЯ С ИЗЮМОМ</t>
  </si>
  <si>
    <t>РЫБА, ЗАПЕЧЕННАЯ В МОЛОЧНОМ СОУСЕ</t>
  </si>
  <si>
    <t>КАША ВЯЗКАЯ</t>
  </si>
  <si>
    <t>БУТЕРБРОД С ДЖЕМОМ</t>
  </si>
  <si>
    <t>БОРЩ С  КАРТОФЕЛЕМ</t>
  </si>
  <si>
    <t xml:space="preserve"> ПЮРЕ КАРТОФЕЛЬНОЕ</t>
  </si>
  <si>
    <t>СВЕКЛА, ТУШЕННАЯ В СМЕТАННОМ СОУСЕ</t>
  </si>
  <si>
    <t>БУЛОЧКА ДОМАШНЯЯ</t>
  </si>
  <si>
    <t>КИСЕЛЬ ИЗ КУРАГИ</t>
  </si>
  <si>
    <t>ПУДИНГ РЫБНЫЙ ЗАПЕЧЕННЫЙ</t>
  </si>
  <si>
    <t>СУП МОЛОЧНЫЙ С МАКАРОННЫМИ ИЗДЕЛИЯМИ</t>
  </si>
  <si>
    <t>ГОЛУБЦЫ С РИСОМ И МЯСОМ</t>
  </si>
  <si>
    <t>БУЛОЧКА ДОРОЖНАЯ</t>
  </si>
  <si>
    <t>ОМЛЕТ С ЗЕЛЕННЫМ ГОРОШКОМ</t>
  </si>
  <si>
    <t>ЗАПЕКАНКА КАРТОФЕЛЬНАЯ С ПЕЧЕНЬЮ</t>
  </si>
  <si>
    <t>СВЕКЛА ТУШЕННАЯ В СМЕТАНЕ ИЛИ СОУСЕ</t>
  </si>
  <si>
    <t>СУП ГОРОХОВЫЙ</t>
  </si>
  <si>
    <t>ИКРА КАБОЧКОВАЯ</t>
  </si>
  <si>
    <t>наименование блюда</t>
  </si>
  <si>
    <t>пищевые вещества</t>
  </si>
  <si>
    <t>энергетическая ценность</t>
  </si>
  <si>
    <t>СУП С РЫБНЫМИ КОНСЕРВАМИ</t>
  </si>
  <si>
    <t>КАША ЖИДКАЯ (ГЕРКУЛЕС)</t>
  </si>
  <si>
    <t>БУТЕРБРОД С ИКРОЙ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</si>
  <si>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</si>
  <si>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наименование блюда </t>
  </si>
  <si>
    <t>пищевые  вещества</t>
  </si>
  <si>
    <t>витамин С</t>
  </si>
  <si>
    <t>номер рецепта</t>
  </si>
  <si>
    <t>ПРЯНИКИ</t>
  </si>
  <si>
    <t>витаминС</t>
  </si>
  <si>
    <t>витамин с</t>
  </si>
  <si>
    <t xml:space="preserve">итого за шестой день </t>
  </si>
  <si>
    <t>энергетическая ценност</t>
  </si>
  <si>
    <t>УТВЕРЖДАЮ</t>
  </si>
  <si>
    <t>Заведующий МБДОУ</t>
  </si>
  <si>
    <t>_________________ Т.А. Брилева</t>
  </si>
  <si>
    <r>
      <t xml:space="preserve">                                                 </t>
    </r>
    <r>
      <rPr>
        <sz val="11"/>
        <color theme="1"/>
        <rFont val="Times New Roman"/>
        <family val="1"/>
        <charset val="204"/>
      </rPr>
      <t xml:space="preserve"> Примерное цикличное меню для группы кратковременного пребыывания</t>
    </r>
  </si>
  <si>
    <t>БИТОЧКИ ПАРОВЫЕ</t>
  </si>
  <si>
    <t>КАША ЖИДКАЯ (геркулес)</t>
  </si>
  <si>
    <t>ПТИЦА ТУШЕНАЯ</t>
  </si>
  <si>
    <t>ДЖЕМ</t>
  </si>
  <si>
    <t>МАКАРОНЫ, ЗАПЕЧЕННЫЕ С ЯЙЦОМ</t>
  </si>
  <si>
    <t>КАША ЖИДКАЯ (пшеничная)</t>
  </si>
  <si>
    <t>НАПИТОК ИЗ ШИПОВНИКА</t>
  </si>
  <si>
    <t>КИСЕЛЬ ИЗ СВЕЖИХ ЯГОД</t>
  </si>
  <si>
    <t>ГУЛЯШ ИЗ ОТВОРНОГО МЯСА</t>
  </si>
  <si>
    <t>СЕЛЬДЬ</t>
  </si>
  <si>
    <t>РАССОЛЬНИК ЛЕНИНГРАДСКИЙ</t>
  </si>
  <si>
    <t>КАРТОФЕЛЬ ОТВОРНОЙ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</si>
  <si>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</si>
  <si>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КОТЛЕТА РЫБНАЯ ЛЮБИТЕЛЬСКАЯ</t>
  </si>
  <si>
    <t>КИСЕЛЬ ИЗПЛОДОВ ШИПОВНИКА</t>
  </si>
  <si>
    <t>МОРКОВЬ ТУШЕНАЯ С ЯБЛОКОМ</t>
  </si>
  <si>
    <t>ПУДИНГ ИЗ ТВОРОГА</t>
  </si>
  <si>
    <t xml:space="preserve">ПЮРЕ ИЗ СВЕКЛЫ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</si>
  <si>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</si>
  <si>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КАША ЖИДКАЯ (манная)</t>
  </si>
  <si>
    <t>150/4/7</t>
  </si>
  <si>
    <t>60/60</t>
  </si>
  <si>
    <t>60/15</t>
  </si>
  <si>
    <t>ПРОСТОКВАША</t>
  </si>
  <si>
    <t>МОРКОВЬ С ЗЕЛЕНЫМ ГОРОШКОМ</t>
  </si>
  <si>
    <t>ЛЕНИВЫЕ ВАРЕНИКИ</t>
  </si>
  <si>
    <t>КАША РАССЫПЧАТАЯ ГРЕЧНЕВАЯ</t>
  </si>
  <si>
    <t>КАША ВЯЗКАЯ НА МОЛОКЕ (пшено)</t>
  </si>
  <si>
    <t>КАША ЖИДКАЯ (рис)</t>
  </si>
  <si>
    <t>КАША ВЯЗКАЯ (манка)</t>
  </si>
  <si>
    <t>СУП С КЛЕЦКАМИ НА БУЛЬОНЕ</t>
  </si>
  <si>
    <t>КНЕЛИ КУРИННЫЕ</t>
  </si>
  <si>
    <t>ТЕФТЕЛЯ МЯСНАЯ В СОУСЕ</t>
  </si>
  <si>
    <t>КНЕЛИ РЫБНЫЕ ОТВАРНЫЕ</t>
  </si>
  <si>
    <t>МАКАРОНЫ ОТВАРНЫЕ</t>
  </si>
  <si>
    <t xml:space="preserve">ОГУРЕЦ </t>
  </si>
  <si>
    <t>180/10</t>
  </si>
  <si>
    <t>ЧАЙ С САХАРОМ</t>
  </si>
  <si>
    <t xml:space="preserve">ПОМИДОР </t>
  </si>
  <si>
    <t>150/30</t>
  </si>
  <si>
    <t>КАША ЖИДКАЯ (ячневая)</t>
  </si>
  <si>
    <t>КАША ВЯЗКАЯ (</t>
  </si>
  <si>
    <t>ОВОЩИ В МОЛОЧНОМ СОУСЕ</t>
  </si>
  <si>
    <t xml:space="preserve">СУП С РЫБНЫЙ </t>
  </si>
  <si>
    <t>СУП МОЛОЧНЫЙ С КРУПОЙ (овсяной)</t>
  </si>
  <si>
    <t xml:space="preserve">РЫБА ЗАПЕЧЕННАЯ С КАРТОФЕЛЕМ </t>
  </si>
  <si>
    <t xml:space="preserve">ОГУРЦЫ </t>
  </si>
  <si>
    <t>КАША РАССЫПЧАТАЯ ГРЕЧНЕВАЯ(с овощами)</t>
  </si>
  <si>
    <t xml:space="preserve">МОЛОКО </t>
  </si>
  <si>
    <t>итого</t>
  </si>
  <si>
    <t>МОРКОВЬ, ТУШЕНАЯ С ЧЕРНОСЛИВОМ</t>
  </si>
  <si>
    <t>СОСИСКИ ОТВАРНЫЕ</t>
  </si>
  <si>
    <t>СВЕКЛА, ТУШЕНАЯ В СМЕТАННОМ СОУСЕ</t>
  </si>
  <si>
    <t>БИТОЧКИ ПАРОВЫЕ ИЗ ГОВЯДИНЫ (с молоком0</t>
  </si>
  <si>
    <t>Перспективное 10-дневное меню  для питания детей 3-7 лет, посещающих дошкольное образовательное учреждения с                          10,5-часовым пребыванием</t>
  </si>
  <si>
    <t>Суп молочный "геркулес"</t>
  </si>
  <si>
    <t>Бутерброд с сыром</t>
  </si>
  <si>
    <t>Чай</t>
  </si>
  <si>
    <t>Сок</t>
  </si>
  <si>
    <t>Помидор</t>
  </si>
  <si>
    <t>Суп гороховый</t>
  </si>
  <si>
    <t>Запеканка капустная</t>
  </si>
  <si>
    <t>Биточек паровой</t>
  </si>
  <si>
    <t>Компот из свежих ягод</t>
  </si>
  <si>
    <t>Хлеб пшеничный</t>
  </si>
  <si>
    <t>Хлеб ржаной</t>
  </si>
  <si>
    <t>Вареники ленивые</t>
  </si>
  <si>
    <t>Зефир</t>
  </si>
  <si>
    <t>Какао с молоком</t>
  </si>
  <si>
    <t>Каша вязкая пшеничная</t>
  </si>
  <si>
    <t>Бутерброд с маслом</t>
  </si>
  <si>
    <t>Кофейный напиток с молоком</t>
  </si>
  <si>
    <t>Яблоко</t>
  </si>
  <si>
    <t>Огурец</t>
  </si>
  <si>
    <t>Борщ</t>
  </si>
  <si>
    <t>Макароны отварные</t>
  </si>
  <si>
    <t>Птица тушенная</t>
  </si>
  <si>
    <t>Кисель из кураги</t>
  </si>
  <si>
    <t>Запеканка из печени с рисом</t>
  </si>
  <si>
    <t>Вафли</t>
  </si>
  <si>
    <t>Ряженка</t>
  </si>
  <si>
    <t>Омлет с зеленым горошком</t>
  </si>
  <si>
    <t>Бутерброд с икрой</t>
  </si>
  <si>
    <t>Чай с молоком</t>
  </si>
  <si>
    <t>Рассольник Ленинградский</t>
  </si>
  <si>
    <t>Пюре картофельное</t>
  </si>
  <si>
    <t>Шницель рыбный натуральный</t>
  </si>
  <si>
    <t>Суп молочный рисовый</t>
  </si>
  <si>
    <t>Булочка "домашняя"</t>
  </si>
  <si>
    <t>Каша жидкая манная</t>
  </si>
  <si>
    <t>Бананы</t>
  </si>
  <si>
    <t>Овощное рагу</t>
  </si>
  <si>
    <t>Тефтеля мясная</t>
  </si>
  <si>
    <t>Кисель из повидла</t>
  </si>
  <si>
    <t>Рыба запеченная в омлете</t>
  </si>
  <si>
    <t>Пюре свекольное</t>
  </si>
  <si>
    <t>хлеб пшеничный</t>
  </si>
  <si>
    <t>Сырники из творога</t>
  </si>
  <si>
    <t>Мармелад</t>
  </si>
  <si>
    <t>Икра кабачковая</t>
  </si>
  <si>
    <t>Суп с рыбными консервами</t>
  </si>
  <si>
    <t>Каша гречневая</t>
  </si>
  <si>
    <t>Гуляш из отварного мяса</t>
  </si>
  <si>
    <t>Компот из яблок</t>
  </si>
  <si>
    <t>Простокваша</t>
  </si>
  <si>
    <t>Борщ с фасолью</t>
  </si>
  <si>
    <t>Жаркое по-домашнему</t>
  </si>
  <si>
    <t>Запеканка творожная с морковью</t>
  </si>
  <si>
    <t>Каша вязкая пшенная</t>
  </si>
  <si>
    <t>Суп с макаронными изделиями</t>
  </si>
  <si>
    <t>Фрикаделька из птицы</t>
  </si>
  <si>
    <t>Кисель из свежих ягод</t>
  </si>
  <si>
    <t>Рыба запеченная с картофелем</t>
  </si>
  <si>
    <t>Булочка "веснушка"</t>
  </si>
  <si>
    <t xml:space="preserve"> Пудинг из творога с яблоком</t>
  </si>
  <si>
    <t>Бутерброд с джемом</t>
  </si>
  <si>
    <t>Банан</t>
  </si>
  <si>
    <t>Щи из свежей капусты с картоф</t>
  </si>
  <si>
    <t>Каша гречневая с овощами</t>
  </si>
  <si>
    <t>Капуста тушенная</t>
  </si>
  <si>
    <t>Сосиска отварная</t>
  </si>
  <si>
    <t>Суп картофельный</t>
  </si>
  <si>
    <t>Перец фаршированный</t>
  </si>
  <si>
    <t xml:space="preserve">Кисель из свежих ягод </t>
  </si>
  <si>
    <t xml:space="preserve">Какао с молоком </t>
  </si>
  <si>
    <t xml:space="preserve">  Яблоко</t>
  </si>
  <si>
    <t>Борщ с картофелем и с капустой</t>
  </si>
  <si>
    <t>Суп картофельный с клецками</t>
  </si>
  <si>
    <t>Тефтеля мясная в соусе</t>
  </si>
  <si>
    <t>Каша жидкая ячневая</t>
  </si>
  <si>
    <t>Суп молочный с гречнев крупой</t>
  </si>
  <si>
    <t>Каша жидкая с рисовой крупой</t>
  </si>
  <si>
    <t>Омлет натуральный</t>
  </si>
  <si>
    <t>Каша жидкая пшеничная</t>
  </si>
  <si>
    <t>Пудинг рыбный запеченный</t>
  </si>
  <si>
    <t>Картофель в молоке</t>
  </si>
  <si>
    <t>Хлеб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</si>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</sst>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2" xfId="0" applyBorder="1"/>
    <xf numFmtId="0" fontId="0" fillId="0" borderId="6" xfId="0" applyFill="1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9" xfId="0" applyBorder="1" applyAlignment="1"/>
    <xf numFmtId="0" fontId="0" fillId="0" borderId="11" xfId="0" applyBorder="1" applyAlignment="1"/>
    <xf numFmtId="0" fontId="0" fillId="0" borderId="1" xfId="0" applyBorder="1" applyAlignment="1"/>
    <xf numFmtId="0" fontId="0" fillId="0" borderId="7" xfId="0" applyBorder="1" applyAlignment="1"/>
    <xf numFmtId="0" fontId="0" fillId="0" borderId="0" xfId="0" applyAlignment="1"/>
    <xf numFmtId="0" fontId="0" fillId="0" borderId="0" xfId="0" applyBorder="1"/>
    <xf numFmtId="0" fontId="0" fillId="0" borderId="13" xfId="0" applyBorder="1"/>
    <xf numFmtId="0" fontId="0" fillId="0" borderId="7" xfId="0" applyBorder="1" applyAlignment="1">
      <alignment wrapText="1"/>
    </xf>
    <xf numFmtId="0" fontId="3" fillId="0" borderId="6" xfId="0" applyFont="1" applyBorder="1"/>
    <xf numFmtId="0" fontId="3" fillId="0" borderId="6" xfId="0" applyFont="1" applyFill="1" applyBorder="1"/>
    <xf numFmtId="0" fontId="3" fillId="0" borderId="8" xfId="0" applyFont="1" applyBorder="1"/>
    <xf numFmtId="0" fontId="3" fillId="0" borderId="5" xfId="0" applyFont="1" applyBorder="1"/>
    <xf numFmtId="0" fontId="3" fillId="0" borderId="4" xfId="0" applyFont="1" applyBorder="1"/>
    <xf numFmtId="0" fontId="3" fillId="0" borderId="8" xfId="0" applyFont="1" applyFill="1" applyBorder="1"/>
    <xf numFmtId="0" fontId="3" fillId="0" borderId="9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5" xfId="0" applyFont="1" applyBorder="1"/>
    <xf numFmtId="0" fontId="5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horizontal="right"/>
    </xf>
    <xf numFmtId="0" fontId="6" fillId="0" borderId="6" xfId="0" applyFont="1" applyBorder="1"/>
    <xf numFmtId="0" fontId="3" fillId="0" borderId="0" xfId="0" applyFont="1"/>
    <xf numFmtId="0" fontId="3" fillId="0" borderId="0" xfId="0" applyFont="1" applyBorder="1"/>
    <xf numFmtId="0" fontId="3" fillId="0" borderId="7" xfId="0" applyFont="1" applyBorder="1"/>
    <xf numFmtId="0" fontId="4" fillId="0" borderId="6" xfId="0" applyFont="1" applyBorder="1"/>
    <xf numFmtId="0" fontId="4" fillId="0" borderId="0" xfId="0" applyFont="1"/>
    <xf numFmtId="0" fontId="4" fillId="0" borderId="9" xfId="0" applyFont="1" applyBorder="1"/>
    <xf numFmtId="0" fontId="4" fillId="0" borderId="19" xfId="0" applyFont="1" applyBorder="1"/>
    <xf numFmtId="0" fontId="6" fillId="0" borderId="7" xfId="0" applyFont="1" applyBorder="1"/>
    <xf numFmtId="0" fontId="4" fillId="0" borderId="19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2" xfId="0" applyBorder="1" applyAlignment="1"/>
    <xf numFmtId="0" fontId="3" fillId="0" borderId="18" xfId="0" applyFont="1" applyBorder="1"/>
    <xf numFmtId="0" fontId="4" fillId="0" borderId="18" xfId="0" applyFont="1" applyBorder="1"/>
    <xf numFmtId="0" fontId="5" fillId="0" borderId="6" xfId="0" applyFont="1" applyBorder="1"/>
    <xf numFmtId="0" fontId="3" fillId="0" borderId="1" xfId="0" applyFont="1" applyFill="1" applyBorder="1"/>
    <xf numFmtId="0" fontId="0" fillId="0" borderId="0" xfId="0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4"/>
  <sheetViews>
    <sheetView workbookViewId="0">
      <selection activeCell="C108" sqref="C108:I108"/>
    </sheetView>
  </sheetViews>
  <sheetFormatPr defaultRowHeight="15" x14ac:dyDescent="0.25"/>
  <cols>
    <col min="1" max="1" width="14.140625" customWidth="1"/>
    <col min="2" max="2" width="34.7109375" customWidth="1"/>
    <col min="4" max="4" width="9.42578125" customWidth="1"/>
    <col min="7" max="7" width="15" customWidth="1"/>
    <col min="8" max="8" width="10.28515625" customWidth="1"/>
    <col min="11" max="11" width="13.140625" customWidth="1"/>
    <col min="12" max="12" width="20.42578125" customWidth="1"/>
    <col min="17" max="17" width="15" customWidth="1"/>
    <col min="18" max="18" width="12" customWidth="1"/>
    <col min="19" max="19" width="14.140625" customWidth="1"/>
  </cols>
  <sheetData>
    <row r="1" spans="1:11" ht="18.75" x14ac:dyDescent="0.3">
      <c r="K1" s="1"/>
    </row>
    <row r="3" spans="1:11" ht="15.75" thickBot="1" x14ac:dyDescent="0.3"/>
    <row r="4" spans="1:11" ht="30" x14ac:dyDescent="0.25">
      <c r="A4" s="62" t="s">
        <v>0</v>
      </c>
      <c r="B4" s="8" t="s">
        <v>1</v>
      </c>
      <c r="C4" s="8" t="s">
        <v>3</v>
      </c>
      <c r="D4" s="5" t="s">
        <v>4</v>
      </c>
      <c r="E4" s="4" t="s">
        <v>5</v>
      </c>
      <c r="F4" s="4"/>
      <c r="G4" s="12" t="s">
        <v>9</v>
      </c>
      <c r="H4" s="8" t="s">
        <v>11</v>
      </c>
      <c r="I4" s="12" t="s">
        <v>13</v>
      </c>
    </row>
    <row r="5" spans="1:11" x14ac:dyDescent="0.25">
      <c r="A5" s="63"/>
      <c r="B5" s="13"/>
      <c r="C5" s="13"/>
      <c r="D5" s="7" t="s">
        <v>6</v>
      </c>
      <c r="E5" s="8" t="s">
        <v>7</v>
      </c>
      <c r="F5" s="6" t="s">
        <v>8</v>
      </c>
      <c r="G5" s="10" t="s">
        <v>10</v>
      </c>
      <c r="H5" s="13" t="s">
        <v>12</v>
      </c>
      <c r="I5" s="10" t="s">
        <v>14</v>
      </c>
    </row>
    <row r="6" spans="1:11" x14ac:dyDescent="0.25">
      <c r="A6" s="11" t="s">
        <v>15</v>
      </c>
      <c r="B6" s="14"/>
      <c r="C6" s="14"/>
      <c r="D6" s="14"/>
      <c r="E6" s="14"/>
      <c r="F6" s="14"/>
      <c r="G6" s="14"/>
      <c r="H6" s="14"/>
      <c r="I6" s="14"/>
    </row>
    <row r="7" spans="1:11" x14ac:dyDescent="0.25">
      <c r="A7" s="8" t="s">
        <v>16</v>
      </c>
      <c r="B7" s="2" t="s">
        <v>184</v>
      </c>
      <c r="C7" s="2">
        <v>205</v>
      </c>
      <c r="D7" s="2">
        <v>5.64</v>
      </c>
      <c r="E7" s="2">
        <v>1.65</v>
      </c>
      <c r="F7" s="2">
        <v>37.380000000000003</v>
      </c>
      <c r="G7" s="2">
        <v>187</v>
      </c>
      <c r="H7" s="2"/>
      <c r="I7" s="2">
        <v>182</v>
      </c>
    </row>
    <row r="8" spans="1:11" x14ac:dyDescent="0.25">
      <c r="A8" s="13"/>
      <c r="B8" s="2" t="s">
        <v>21</v>
      </c>
      <c r="C8" s="2">
        <v>60</v>
      </c>
      <c r="D8" s="2">
        <v>6.68</v>
      </c>
      <c r="E8" s="2">
        <v>8.4499999999999993</v>
      </c>
      <c r="F8" s="2">
        <v>19.39</v>
      </c>
      <c r="G8" s="2">
        <v>180</v>
      </c>
      <c r="H8" s="2">
        <v>0.11</v>
      </c>
      <c r="I8" s="2">
        <v>3</v>
      </c>
    </row>
    <row r="9" spans="1:11" x14ac:dyDescent="0.25">
      <c r="A9" s="13"/>
      <c r="B9" s="2" t="s">
        <v>100</v>
      </c>
      <c r="C9" s="2">
        <v>150</v>
      </c>
      <c r="D9" s="2">
        <v>2.34</v>
      </c>
      <c r="E9" s="2">
        <v>2</v>
      </c>
      <c r="F9" s="2">
        <v>10.63</v>
      </c>
      <c r="G9" s="2">
        <v>70</v>
      </c>
      <c r="H9" s="2">
        <v>0.98</v>
      </c>
      <c r="I9" s="2">
        <v>414</v>
      </c>
    </row>
    <row r="10" spans="1:11" x14ac:dyDescent="0.25">
      <c r="A10" s="13"/>
      <c r="B10" s="2"/>
      <c r="C10" s="2"/>
      <c r="D10" s="2"/>
      <c r="E10" s="2"/>
      <c r="F10" s="2"/>
      <c r="G10" s="2"/>
      <c r="H10" s="2"/>
      <c r="I10" s="2"/>
    </row>
    <row r="11" spans="1:11" x14ac:dyDescent="0.25">
      <c r="A11" s="2" t="s">
        <v>22</v>
      </c>
      <c r="B11" s="2" t="s">
        <v>65</v>
      </c>
      <c r="C11" s="2">
        <v>180</v>
      </c>
      <c r="D11" s="2">
        <v>0.75</v>
      </c>
      <c r="E11" s="2"/>
      <c r="F11" s="2">
        <v>16.149999999999999</v>
      </c>
      <c r="G11" s="2">
        <v>64</v>
      </c>
      <c r="H11" s="2">
        <v>3</v>
      </c>
      <c r="I11" s="2">
        <v>418</v>
      </c>
    </row>
    <row r="12" spans="1:11" x14ac:dyDescent="0.25">
      <c r="A12" s="8"/>
      <c r="B12" s="2"/>
      <c r="C12" s="2"/>
      <c r="D12" s="2"/>
      <c r="E12" s="2"/>
      <c r="F12" s="2"/>
      <c r="G12" s="2"/>
      <c r="H12" s="2"/>
      <c r="I12" s="2"/>
    </row>
    <row r="13" spans="1:11" x14ac:dyDescent="0.25">
      <c r="A13" s="8" t="s">
        <v>17</v>
      </c>
      <c r="B13" s="2" t="s">
        <v>192</v>
      </c>
      <c r="C13" s="2">
        <v>40</v>
      </c>
      <c r="D13" s="2">
        <v>0.15</v>
      </c>
      <c r="E13" s="2"/>
      <c r="F13" s="2">
        <v>0.5</v>
      </c>
      <c r="G13" s="2">
        <v>2.7</v>
      </c>
      <c r="H13" s="2"/>
      <c r="I13" s="2"/>
    </row>
    <row r="14" spans="1:11" x14ac:dyDescent="0.25">
      <c r="A14" s="13"/>
      <c r="B14" s="2" t="s">
        <v>79</v>
      </c>
      <c r="C14" s="2">
        <v>250</v>
      </c>
      <c r="D14" s="2">
        <v>1.82</v>
      </c>
      <c r="E14" s="2">
        <v>4.91</v>
      </c>
      <c r="F14" s="2">
        <v>2.34</v>
      </c>
      <c r="G14" s="2">
        <v>102</v>
      </c>
      <c r="H14" s="2">
        <v>10.28</v>
      </c>
      <c r="I14" s="2">
        <v>63</v>
      </c>
    </row>
    <row r="15" spans="1:11" x14ac:dyDescent="0.25">
      <c r="A15" s="13"/>
      <c r="B15" s="2" t="s">
        <v>57</v>
      </c>
      <c r="C15" s="2">
        <v>80</v>
      </c>
      <c r="D15" s="2">
        <v>9.67</v>
      </c>
      <c r="E15" s="2">
        <v>10.62</v>
      </c>
      <c r="F15" s="2">
        <v>8.61</v>
      </c>
      <c r="G15" s="2">
        <v>169</v>
      </c>
      <c r="H15" s="2">
        <v>0.23</v>
      </c>
      <c r="I15" s="2">
        <v>298</v>
      </c>
    </row>
    <row r="16" spans="1:11" x14ac:dyDescent="0.25">
      <c r="A16" s="13"/>
      <c r="B16" s="2" t="s">
        <v>43</v>
      </c>
      <c r="C16" s="2">
        <v>150</v>
      </c>
      <c r="D16" s="2">
        <v>3.06</v>
      </c>
      <c r="E16" s="2">
        <v>4.8</v>
      </c>
      <c r="F16" s="2">
        <v>20.43</v>
      </c>
      <c r="G16" s="2">
        <v>137</v>
      </c>
      <c r="H16" s="2">
        <v>1.81</v>
      </c>
      <c r="I16" s="2">
        <v>339</v>
      </c>
    </row>
    <row r="17" spans="1:9" x14ac:dyDescent="0.25">
      <c r="A17" s="13"/>
      <c r="B17" s="2" t="s">
        <v>109</v>
      </c>
      <c r="C17" s="2">
        <v>180</v>
      </c>
      <c r="D17" s="2">
        <v>0.14000000000000001</v>
      </c>
      <c r="E17" s="2">
        <v>0.14000000000000001</v>
      </c>
      <c r="F17" s="2">
        <v>21.49</v>
      </c>
      <c r="G17" s="2">
        <v>73</v>
      </c>
      <c r="H17" s="2">
        <v>1.55</v>
      </c>
      <c r="I17" s="2">
        <v>390</v>
      </c>
    </row>
    <row r="18" spans="1:9" x14ac:dyDescent="0.25">
      <c r="A18" s="13"/>
      <c r="B18" s="2" t="s">
        <v>44</v>
      </c>
      <c r="C18" s="2">
        <v>40</v>
      </c>
      <c r="D18" s="2">
        <v>2.6</v>
      </c>
      <c r="E18" s="2">
        <v>0.4</v>
      </c>
      <c r="F18" s="2">
        <v>16</v>
      </c>
      <c r="G18" s="2">
        <v>76</v>
      </c>
      <c r="H18" s="2"/>
      <c r="I18" s="2"/>
    </row>
    <row r="19" spans="1:9" x14ac:dyDescent="0.25">
      <c r="A19" s="9"/>
      <c r="B19" s="2" t="s">
        <v>56</v>
      </c>
      <c r="C19" s="2">
        <v>20</v>
      </c>
      <c r="D19" s="2">
        <v>1.5</v>
      </c>
      <c r="E19" s="2">
        <v>0.1</v>
      </c>
      <c r="F19" s="2">
        <v>10</v>
      </c>
      <c r="G19" s="2">
        <v>47</v>
      </c>
      <c r="H19" s="2"/>
      <c r="I19" s="2"/>
    </row>
    <row r="20" spans="1:9" x14ac:dyDescent="0.25">
      <c r="A20" s="13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8" t="s">
        <v>18</v>
      </c>
      <c r="B21" s="2" t="s">
        <v>91</v>
      </c>
      <c r="C21" s="2">
        <v>150</v>
      </c>
      <c r="D21" s="2">
        <v>2.25</v>
      </c>
      <c r="E21" s="2">
        <v>5.0599999999999996</v>
      </c>
      <c r="F21" s="2">
        <v>13.1</v>
      </c>
      <c r="G21" s="2">
        <v>107</v>
      </c>
      <c r="H21" s="2">
        <v>11.45</v>
      </c>
      <c r="I21" s="2">
        <v>342</v>
      </c>
    </row>
    <row r="22" spans="1:9" x14ac:dyDescent="0.25">
      <c r="A22" s="13"/>
      <c r="B22" s="2" t="s">
        <v>58</v>
      </c>
      <c r="C22" s="2">
        <v>80</v>
      </c>
      <c r="D22" s="2">
        <v>12.7</v>
      </c>
      <c r="E22" s="2">
        <v>3.63</v>
      </c>
      <c r="F22" s="2">
        <v>2.57</v>
      </c>
      <c r="G22" s="2">
        <v>94</v>
      </c>
      <c r="H22" s="2">
        <v>0.3</v>
      </c>
      <c r="I22" s="2">
        <v>263</v>
      </c>
    </row>
    <row r="23" spans="1:9" x14ac:dyDescent="0.25">
      <c r="A23" s="13"/>
      <c r="B23" s="2" t="s">
        <v>180</v>
      </c>
      <c r="C23" s="2">
        <v>180</v>
      </c>
      <c r="D23" s="2">
        <v>5.22</v>
      </c>
      <c r="E23" s="2">
        <v>4.5</v>
      </c>
      <c r="F23" s="2">
        <v>7.2</v>
      </c>
      <c r="G23" s="2">
        <v>90</v>
      </c>
      <c r="H23" s="2">
        <v>1.26</v>
      </c>
      <c r="I23" s="2">
        <v>420</v>
      </c>
    </row>
    <row r="24" spans="1:9" x14ac:dyDescent="0.25">
      <c r="A24" s="13"/>
      <c r="B24" s="2" t="s">
        <v>56</v>
      </c>
      <c r="C24" s="2">
        <v>20</v>
      </c>
      <c r="D24" s="2">
        <v>1.5</v>
      </c>
      <c r="E24" s="2">
        <v>0.1</v>
      </c>
      <c r="F24" s="2">
        <v>10</v>
      </c>
      <c r="G24" s="2">
        <v>47</v>
      </c>
      <c r="H24" s="2"/>
      <c r="I24" s="2"/>
    </row>
    <row r="25" spans="1:9" x14ac:dyDescent="0.25">
      <c r="A25" s="13"/>
      <c r="B25" s="2" t="s">
        <v>99</v>
      </c>
      <c r="C25" s="2">
        <v>20</v>
      </c>
      <c r="D25" s="2">
        <v>0.1</v>
      </c>
      <c r="E25" s="2">
        <v>0.02</v>
      </c>
      <c r="F25" s="2">
        <v>16.2</v>
      </c>
      <c r="G25" s="2">
        <v>66</v>
      </c>
      <c r="H25" s="2"/>
      <c r="I25" s="2"/>
    </row>
    <row r="26" spans="1:9" x14ac:dyDescent="0.25">
      <c r="A26" s="9"/>
      <c r="B26" s="2"/>
      <c r="C26" s="2"/>
      <c r="D26" s="2"/>
      <c r="E26" s="2"/>
      <c r="F26" s="2"/>
      <c r="G26" s="2"/>
      <c r="H26" s="2"/>
      <c r="I26" s="2"/>
    </row>
    <row r="27" spans="1:9" ht="30" x14ac:dyDescent="0.25">
      <c r="A27" s="3" t="s">
        <v>19</v>
      </c>
      <c r="B27" s="2"/>
      <c r="C27" s="2"/>
      <c r="D27" s="2">
        <f>D7+D8+D9+D10+D11+D13+D14+D15+D16+D17+D18+D19+D21+D22+D23+D24+D25+D26</f>
        <v>56.12</v>
      </c>
      <c r="E27" s="2">
        <f>E7+E8+E9+E10+E11+E13+E14+E15+E16+E17+E18+E19+E21+E22+E23+E24+E25+E26</f>
        <v>46.38</v>
      </c>
      <c r="F27" s="2">
        <f>F7+F8+F9+F10+F11+F13+F14+F15+F16+F17+F18+F19+F21+F22+F23+F24+F25+F26</f>
        <v>211.98999999999998</v>
      </c>
      <c r="G27" s="2">
        <f>G7+G8+G9+G10+G11+G13+G14+G15+G16+G17+G18+G19+G21+G22+G23+G24+G25+G26</f>
        <v>1511.7</v>
      </c>
      <c r="H27" s="2">
        <f>H7+H8+H9+H10+H11+H13+H14+H15+H16+H17+H18+H19+H21+H22+H23+H24+H25+H26</f>
        <v>30.970000000000002</v>
      </c>
      <c r="I27" s="2"/>
    </row>
    <row r="31" spans="1:9" ht="12" customHeight="1" x14ac:dyDescent="0.25"/>
    <row r="32" spans="1:9" hidden="1" x14ac:dyDescent="0.25"/>
    <row r="33" spans="1:9" hidden="1" x14ac:dyDescent="0.25"/>
    <row r="35" spans="1:9" ht="33.75" customHeight="1" thickBot="1" x14ac:dyDescent="0.3"/>
    <row r="36" spans="1:9" ht="30" x14ac:dyDescent="0.25">
      <c r="A36" s="8" t="s">
        <v>0</v>
      </c>
      <c r="B36" s="8" t="s">
        <v>1</v>
      </c>
      <c r="C36" s="8" t="s">
        <v>3</v>
      </c>
      <c r="D36" s="5" t="s">
        <v>4</v>
      </c>
      <c r="E36" s="4" t="s">
        <v>5</v>
      </c>
      <c r="F36" s="4"/>
      <c r="G36" s="12" t="s">
        <v>9</v>
      </c>
      <c r="H36" s="8" t="s">
        <v>11</v>
      </c>
      <c r="I36" s="12" t="s">
        <v>13</v>
      </c>
    </row>
    <row r="37" spans="1:9" x14ac:dyDescent="0.25">
      <c r="A37" s="13"/>
      <c r="B37" s="13" t="s">
        <v>2</v>
      </c>
      <c r="C37" s="13"/>
      <c r="D37" s="7" t="s">
        <v>6</v>
      </c>
      <c r="E37" s="8" t="s">
        <v>7</v>
      </c>
      <c r="F37" s="6" t="s">
        <v>8</v>
      </c>
      <c r="G37" s="10" t="s">
        <v>10</v>
      </c>
      <c r="H37" s="13" t="s">
        <v>12</v>
      </c>
      <c r="I37" s="10" t="s">
        <v>14</v>
      </c>
    </row>
    <row r="38" spans="1:9" ht="15.75" thickBot="1" x14ac:dyDescent="0.3">
      <c r="A38" s="6" t="s">
        <v>25</v>
      </c>
      <c r="B38" s="14"/>
      <c r="C38" s="14"/>
      <c r="D38" s="14"/>
      <c r="E38" s="14"/>
      <c r="F38" s="14"/>
      <c r="G38" s="14"/>
      <c r="H38" s="14"/>
      <c r="I38" s="14"/>
    </row>
    <row r="39" spans="1:9" ht="15.75" thickBot="1" x14ac:dyDescent="0.3">
      <c r="A39" s="16" t="s">
        <v>16</v>
      </c>
      <c r="B39" s="15" t="s">
        <v>64</v>
      </c>
      <c r="C39" s="2" t="s">
        <v>20</v>
      </c>
      <c r="D39" s="2">
        <v>2.13</v>
      </c>
      <c r="E39" s="2">
        <v>0.3</v>
      </c>
      <c r="F39" s="2">
        <v>27.38</v>
      </c>
      <c r="G39" s="2">
        <v>121</v>
      </c>
      <c r="H39" s="2"/>
      <c r="I39" s="2">
        <v>199</v>
      </c>
    </row>
    <row r="40" spans="1:9" x14ac:dyDescent="0.25">
      <c r="A40" s="13"/>
      <c r="B40" s="2" t="s">
        <v>122</v>
      </c>
      <c r="C40" s="2">
        <v>60</v>
      </c>
      <c r="D40" s="2">
        <v>6.68</v>
      </c>
      <c r="E40" s="2">
        <v>8.4499999999999993</v>
      </c>
      <c r="F40" s="2">
        <v>19.39</v>
      </c>
      <c r="G40" s="2">
        <v>180</v>
      </c>
      <c r="H40" s="2">
        <v>0.11</v>
      </c>
      <c r="I40" s="2">
        <v>3</v>
      </c>
    </row>
    <row r="41" spans="1:9" x14ac:dyDescent="0.25">
      <c r="A41" s="13"/>
      <c r="B41" s="2" t="s">
        <v>95</v>
      </c>
      <c r="C41" s="2">
        <v>180</v>
      </c>
      <c r="D41" s="2">
        <v>3.67</v>
      </c>
      <c r="E41" s="2">
        <v>3.19</v>
      </c>
      <c r="F41" s="2">
        <v>15.82</v>
      </c>
      <c r="G41" s="2">
        <v>107</v>
      </c>
      <c r="H41" s="2">
        <v>1.43</v>
      </c>
      <c r="I41" s="2">
        <v>416</v>
      </c>
    </row>
    <row r="42" spans="1:9" ht="15.75" thickBot="1" x14ac:dyDescent="0.3">
      <c r="A42" s="13"/>
      <c r="B42" s="2"/>
      <c r="C42" s="2"/>
      <c r="D42" s="2"/>
      <c r="E42" s="2"/>
      <c r="F42" s="2"/>
      <c r="G42" s="2"/>
      <c r="H42" s="2"/>
      <c r="I42" s="2"/>
    </row>
    <row r="43" spans="1:9" ht="15.75" thickBot="1" x14ac:dyDescent="0.3">
      <c r="A43" s="16" t="s">
        <v>22</v>
      </c>
      <c r="B43" s="15" t="s">
        <v>46</v>
      </c>
      <c r="C43" s="2">
        <v>180</v>
      </c>
      <c r="D43" s="2">
        <v>0.72</v>
      </c>
      <c r="E43" s="2">
        <v>0.72</v>
      </c>
      <c r="F43" s="2">
        <v>17.64</v>
      </c>
      <c r="G43" s="2">
        <v>79</v>
      </c>
      <c r="H43" s="2">
        <v>18</v>
      </c>
      <c r="I43" s="2"/>
    </row>
    <row r="44" spans="1:9" ht="15.75" thickBot="1" x14ac:dyDescent="0.3">
      <c r="A44" s="16"/>
      <c r="B44" s="15"/>
      <c r="C44" s="2"/>
      <c r="D44" s="2"/>
      <c r="E44" s="2"/>
      <c r="F44" s="2"/>
      <c r="G44" s="2"/>
      <c r="H44" s="2"/>
      <c r="I44" s="2"/>
    </row>
    <row r="45" spans="1:9" ht="15.75" thickBot="1" x14ac:dyDescent="0.3">
      <c r="A45" s="16" t="s">
        <v>17</v>
      </c>
      <c r="B45" s="15" t="s">
        <v>83</v>
      </c>
      <c r="C45" s="2">
        <v>60</v>
      </c>
      <c r="D45" s="2">
        <v>0.7</v>
      </c>
      <c r="E45" s="2"/>
      <c r="F45" s="2">
        <v>1.4</v>
      </c>
      <c r="G45" s="2">
        <v>8</v>
      </c>
      <c r="H45" s="2"/>
      <c r="I45" s="2"/>
    </row>
    <row r="46" spans="1:9" x14ac:dyDescent="0.25">
      <c r="A46" s="13"/>
      <c r="B46" s="2" t="s">
        <v>187</v>
      </c>
      <c r="C46" s="2">
        <v>250</v>
      </c>
      <c r="D46" s="2">
        <v>2.09</v>
      </c>
      <c r="E46" s="2">
        <v>3.36</v>
      </c>
      <c r="F46" s="2">
        <v>12.13</v>
      </c>
      <c r="G46" s="2">
        <v>87</v>
      </c>
      <c r="H46" s="2">
        <v>5.7</v>
      </c>
      <c r="I46" s="2">
        <v>91</v>
      </c>
    </row>
    <row r="47" spans="1:9" x14ac:dyDescent="0.25">
      <c r="A47" s="13"/>
      <c r="B47" s="2" t="s">
        <v>188</v>
      </c>
      <c r="C47" s="2" t="s">
        <v>93</v>
      </c>
      <c r="D47" s="2">
        <v>11.78</v>
      </c>
      <c r="E47" s="2">
        <v>12.91</v>
      </c>
      <c r="F47" s="2">
        <v>14.9</v>
      </c>
      <c r="G47" s="2">
        <v>223</v>
      </c>
      <c r="H47" s="2">
        <v>1.1299999999999999</v>
      </c>
      <c r="I47" s="2">
        <v>303</v>
      </c>
    </row>
    <row r="48" spans="1:9" x14ac:dyDescent="0.25">
      <c r="A48" s="13"/>
      <c r="B48" s="2" t="s">
        <v>110</v>
      </c>
      <c r="C48" s="2">
        <v>150</v>
      </c>
      <c r="D48" s="2">
        <v>3.09</v>
      </c>
      <c r="E48" s="2">
        <v>4.8499999999999996</v>
      </c>
      <c r="F48" s="2">
        <v>14.14</v>
      </c>
      <c r="G48" s="2">
        <v>112</v>
      </c>
      <c r="H48" s="2">
        <v>25.7</v>
      </c>
      <c r="I48" s="2">
        <v>354</v>
      </c>
    </row>
    <row r="49" spans="1:9" x14ac:dyDescent="0.25">
      <c r="A49" s="13"/>
      <c r="B49" s="2" t="s">
        <v>49</v>
      </c>
      <c r="C49" s="2">
        <v>180</v>
      </c>
      <c r="D49" s="2">
        <v>0.79</v>
      </c>
      <c r="E49" s="2"/>
      <c r="F49" s="2">
        <v>20</v>
      </c>
      <c r="G49" s="2">
        <v>80</v>
      </c>
      <c r="H49" s="2">
        <v>0.06</v>
      </c>
      <c r="I49" s="2">
        <v>401</v>
      </c>
    </row>
    <row r="50" spans="1:9" x14ac:dyDescent="0.25">
      <c r="A50" s="13"/>
      <c r="B50" s="2" t="s">
        <v>44</v>
      </c>
      <c r="C50" s="2">
        <v>40</v>
      </c>
      <c r="D50" s="2">
        <v>2.6</v>
      </c>
      <c r="E50" s="2">
        <v>0.4</v>
      </c>
      <c r="F50" s="2">
        <v>16</v>
      </c>
      <c r="G50" s="2">
        <v>76</v>
      </c>
      <c r="H50" s="2"/>
      <c r="I50" s="2"/>
    </row>
    <row r="51" spans="1:9" ht="15.75" thickBot="1" x14ac:dyDescent="0.3">
      <c r="A51" s="13"/>
      <c r="B51" s="2"/>
      <c r="C51" s="2"/>
      <c r="D51" s="2"/>
      <c r="E51" s="2"/>
      <c r="F51" s="2"/>
      <c r="G51" s="2"/>
      <c r="H51" s="2"/>
      <c r="I51" s="2"/>
    </row>
    <row r="52" spans="1:9" ht="15.75" thickBot="1" x14ac:dyDescent="0.3">
      <c r="A52" s="16" t="s">
        <v>18</v>
      </c>
      <c r="B52" s="17" t="s">
        <v>181</v>
      </c>
      <c r="C52" s="2">
        <v>100</v>
      </c>
      <c r="D52" s="2">
        <v>1.78</v>
      </c>
      <c r="E52" s="2">
        <v>2.85</v>
      </c>
      <c r="F52" s="2">
        <v>22.97</v>
      </c>
      <c r="G52" s="2">
        <v>124</v>
      </c>
      <c r="H52" s="2">
        <v>1.72</v>
      </c>
      <c r="I52" s="2">
        <v>364</v>
      </c>
    </row>
    <row r="53" spans="1:9" x14ac:dyDescent="0.25">
      <c r="A53" s="13"/>
      <c r="B53" s="2" t="s">
        <v>77</v>
      </c>
      <c r="C53" s="2">
        <v>100</v>
      </c>
      <c r="D53" s="2">
        <v>17.54</v>
      </c>
      <c r="E53" s="2">
        <v>12.05</v>
      </c>
      <c r="F53" s="2">
        <v>17.149999999999999</v>
      </c>
      <c r="G53" s="2">
        <v>247</v>
      </c>
      <c r="H53" s="2">
        <v>0.24</v>
      </c>
      <c r="I53" s="2">
        <v>251</v>
      </c>
    </row>
    <row r="54" spans="1:9" x14ac:dyDescent="0.25">
      <c r="A54" s="13"/>
      <c r="B54" s="2" t="s">
        <v>104</v>
      </c>
      <c r="C54" s="2">
        <v>50</v>
      </c>
      <c r="D54" s="2">
        <v>3.9</v>
      </c>
      <c r="E54" s="2">
        <v>3.06</v>
      </c>
      <c r="F54" s="2">
        <v>26.93</v>
      </c>
      <c r="G54" s="2">
        <v>151</v>
      </c>
      <c r="H54" s="2"/>
      <c r="I54" s="2">
        <v>456</v>
      </c>
    </row>
    <row r="55" spans="1:9" x14ac:dyDescent="0.25">
      <c r="A55" s="13"/>
      <c r="B55" s="2" t="s">
        <v>48</v>
      </c>
      <c r="C55" s="2">
        <v>180</v>
      </c>
      <c r="D55" s="2">
        <v>3.67</v>
      </c>
      <c r="E55" s="2">
        <v>3.19</v>
      </c>
      <c r="F55" s="2">
        <v>15.82</v>
      </c>
      <c r="G55" s="2">
        <v>107</v>
      </c>
      <c r="H55" s="2">
        <v>1.43</v>
      </c>
      <c r="I55" s="2">
        <v>416</v>
      </c>
    </row>
    <row r="56" spans="1:9" x14ac:dyDescent="0.25">
      <c r="A56" s="13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9"/>
      <c r="B57" s="2"/>
      <c r="C57" s="2"/>
      <c r="D57" s="2"/>
      <c r="E57" s="2"/>
      <c r="F57" s="2"/>
      <c r="G57" s="2"/>
      <c r="H57" s="2"/>
      <c r="I57" s="2"/>
    </row>
    <row r="58" spans="1:9" ht="30" x14ac:dyDescent="0.25">
      <c r="A58" s="3" t="s">
        <v>24</v>
      </c>
      <c r="B58" s="2"/>
      <c r="C58" s="2"/>
      <c r="D58" s="2">
        <f>D39+D40+D41+D42+D43+D45+D46+D47+D48+D49+D50+D51+D52+D53+D54+D55+D56+D57</f>
        <v>61.139999999999993</v>
      </c>
      <c r="E58" s="2">
        <f>E39+E40+E41+E42+E43+E45+E46+E47+E48+E49+E50+E51+E52+E53+E54+E55+E56+E57</f>
        <v>55.33</v>
      </c>
      <c r="F58" s="2">
        <f>F39+F40+F41+F42+F43+F45+F46+F47+F48+F49+F50+F51+F52+F53+F54+F55+F56+F57</f>
        <v>241.67000000000002</v>
      </c>
      <c r="G58" s="2">
        <f>G39+G40+G41+G42+G43+G45+G46+G47+G48+G49+G50+G51+G52+G53+G54+G55+G56+G57</f>
        <v>1702</v>
      </c>
      <c r="H58" s="2">
        <f>H39+H40+H41+H42+H43+H45+H46+H47+H48+H49+H50+H51+H52+H53+H54+H55+H56+H57</f>
        <v>55.519999999999996</v>
      </c>
      <c r="I58" s="2"/>
    </row>
    <row r="66" spans="1:9" ht="15.75" thickBot="1" x14ac:dyDescent="0.3"/>
    <row r="67" spans="1:9" ht="30" x14ac:dyDescent="0.25">
      <c r="A67" s="8" t="s">
        <v>0</v>
      </c>
      <c r="B67" s="8" t="s">
        <v>1</v>
      </c>
      <c r="C67" s="8" t="s">
        <v>3</v>
      </c>
      <c r="D67" s="5" t="s">
        <v>4</v>
      </c>
      <c r="E67" s="4" t="s">
        <v>5</v>
      </c>
      <c r="F67" s="4"/>
      <c r="G67" s="12" t="s">
        <v>9</v>
      </c>
      <c r="H67" s="8" t="s">
        <v>11</v>
      </c>
      <c r="I67" s="12" t="s">
        <v>13</v>
      </c>
    </row>
    <row r="68" spans="1:9" x14ac:dyDescent="0.25">
      <c r="A68" s="13"/>
      <c r="B68" s="13" t="s">
        <v>2</v>
      </c>
      <c r="C68" s="13"/>
      <c r="D68" s="7" t="s">
        <v>6</v>
      </c>
      <c r="E68" s="8" t="s">
        <v>7</v>
      </c>
      <c r="F68" s="6" t="s">
        <v>8</v>
      </c>
      <c r="G68" s="10" t="s">
        <v>10</v>
      </c>
      <c r="H68" s="13" t="s">
        <v>12</v>
      </c>
      <c r="I68" s="10" t="s">
        <v>14</v>
      </c>
    </row>
    <row r="69" spans="1:9" ht="15.75" thickBot="1" x14ac:dyDescent="0.3">
      <c r="A69" s="6" t="s">
        <v>26</v>
      </c>
      <c r="B69" s="14"/>
      <c r="C69" s="14"/>
      <c r="D69" s="14"/>
      <c r="E69" s="14"/>
      <c r="F69" s="14"/>
      <c r="G69" s="14"/>
      <c r="H69" s="14"/>
      <c r="I69" s="14"/>
    </row>
    <row r="70" spans="1:9" ht="15.75" thickBot="1" x14ac:dyDescent="0.3">
      <c r="A70" s="16" t="s">
        <v>16</v>
      </c>
      <c r="B70" s="17" t="s">
        <v>185</v>
      </c>
      <c r="C70" s="2">
        <v>205</v>
      </c>
      <c r="D70" s="2">
        <v>2.17</v>
      </c>
      <c r="E70" s="2">
        <v>3.89</v>
      </c>
      <c r="F70" s="2">
        <v>22.51</v>
      </c>
      <c r="G70" s="2">
        <v>134</v>
      </c>
      <c r="H70" s="2"/>
      <c r="I70" s="2">
        <v>199</v>
      </c>
    </row>
    <row r="71" spans="1:9" x14ac:dyDescent="0.25">
      <c r="A71" s="13"/>
      <c r="B71" s="2" t="s">
        <v>47</v>
      </c>
      <c r="C71" s="2">
        <v>40</v>
      </c>
      <c r="D71" s="2">
        <v>2.4500000000000002</v>
      </c>
      <c r="E71" s="2">
        <v>7.55</v>
      </c>
      <c r="F71" s="2">
        <v>14.62</v>
      </c>
      <c r="G71" s="2">
        <v>136</v>
      </c>
      <c r="H71" s="2"/>
      <c r="I71" s="2">
        <v>1</v>
      </c>
    </row>
    <row r="72" spans="1:9" x14ac:dyDescent="0.25">
      <c r="A72" s="13"/>
      <c r="B72" s="2" t="s">
        <v>194</v>
      </c>
      <c r="C72" s="2" t="s">
        <v>193</v>
      </c>
      <c r="D72" s="2">
        <v>0.06</v>
      </c>
      <c r="E72" s="2">
        <v>0.02</v>
      </c>
      <c r="F72" s="2">
        <v>9.99</v>
      </c>
      <c r="G72" s="2">
        <v>40</v>
      </c>
      <c r="H72" s="2">
        <v>0.03</v>
      </c>
      <c r="I72" s="2">
        <v>411</v>
      </c>
    </row>
    <row r="73" spans="1:9" x14ac:dyDescent="0.25">
      <c r="A73" s="13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 t="s">
        <v>22</v>
      </c>
      <c r="B74" s="2" t="s">
        <v>65</v>
      </c>
      <c r="C74" s="2">
        <v>180</v>
      </c>
      <c r="D74" s="2">
        <v>0.9</v>
      </c>
      <c r="E74" s="2"/>
      <c r="F74" s="2">
        <v>18.18</v>
      </c>
      <c r="G74" s="2">
        <v>76</v>
      </c>
      <c r="H74" s="2">
        <v>3.6</v>
      </c>
      <c r="I74" s="2">
        <v>418</v>
      </c>
    </row>
    <row r="75" spans="1:9" x14ac:dyDescent="0.25">
      <c r="A75" s="8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8" t="s">
        <v>17</v>
      </c>
      <c r="B76" s="2" t="s">
        <v>80</v>
      </c>
      <c r="C76" s="2">
        <v>60</v>
      </c>
      <c r="D76" s="2">
        <v>0.15</v>
      </c>
      <c r="E76" s="2"/>
      <c r="F76" s="2">
        <v>0.5</v>
      </c>
      <c r="G76" s="2">
        <v>2.7</v>
      </c>
      <c r="H76" s="2"/>
      <c r="I76" s="2"/>
    </row>
    <row r="77" spans="1:9" ht="30" x14ac:dyDescent="0.25">
      <c r="A77" s="13"/>
      <c r="B77" s="3" t="s">
        <v>55</v>
      </c>
      <c r="C77" s="2">
        <v>250</v>
      </c>
      <c r="D77" s="2">
        <v>1.74</v>
      </c>
      <c r="E77" s="2">
        <v>4.88</v>
      </c>
      <c r="F77" s="2">
        <v>8.48</v>
      </c>
      <c r="G77" s="2">
        <v>85</v>
      </c>
      <c r="H77" s="2">
        <v>18.399999999999999</v>
      </c>
      <c r="I77" s="2">
        <v>73</v>
      </c>
    </row>
    <row r="78" spans="1:9" ht="30" x14ac:dyDescent="0.25">
      <c r="A78" s="13"/>
      <c r="B78" s="3" t="s">
        <v>86</v>
      </c>
      <c r="C78" s="2">
        <v>160</v>
      </c>
      <c r="D78" s="2">
        <v>20.68</v>
      </c>
      <c r="E78" s="2">
        <v>16.57</v>
      </c>
      <c r="F78" s="2">
        <v>4.38</v>
      </c>
      <c r="G78" s="2">
        <v>249</v>
      </c>
      <c r="H78" s="2">
        <v>0.01</v>
      </c>
      <c r="I78" s="2">
        <v>294</v>
      </c>
    </row>
    <row r="79" spans="1:9" x14ac:dyDescent="0.25">
      <c r="A79" s="13"/>
      <c r="B79" s="2" t="s">
        <v>88</v>
      </c>
      <c r="C79" s="2">
        <v>155</v>
      </c>
      <c r="D79" s="2">
        <v>1.79</v>
      </c>
      <c r="E79" s="2">
        <v>9.24</v>
      </c>
      <c r="F79" s="2">
        <v>11.17</v>
      </c>
      <c r="G79" s="2">
        <v>135</v>
      </c>
      <c r="H79" s="2">
        <v>8.27</v>
      </c>
      <c r="I79" s="2">
        <v>148</v>
      </c>
    </row>
    <row r="80" spans="1:9" x14ac:dyDescent="0.25">
      <c r="A80" s="13"/>
      <c r="B80" s="2" t="s">
        <v>112</v>
      </c>
      <c r="C80" s="2">
        <v>180</v>
      </c>
      <c r="D80" s="2">
        <v>0.43</v>
      </c>
      <c r="E80" s="2">
        <v>0.16</v>
      </c>
      <c r="F80" s="2">
        <v>24.99</v>
      </c>
      <c r="G80" s="2">
        <v>101</v>
      </c>
      <c r="H80" s="2">
        <v>0.36</v>
      </c>
      <c r="I80" s="2">
        <v>394</v>
      </c>
    </row>
    <row r="81" spans="1:9" x14ac:dyDescent="0.25">
      <c r="A81" s="13"/>
      <c r="B81" s="2" t="s">
        <v>44</v>
      </c>
      <c r="C81" s="2">
        <v>40</v>
      </c>
      <c r="D81" s="2">
        <v>2.6</v>
      </c>
      <c r="E81" s="2">
        <v>0.4</v>
      </c>
      <c r="F81" s="2">
        <v>16</v>
      </c>
      <c r="G81" s="2">
        <v>76</v>
      </c>
      <c r="H81" s="2"/>
      <c r="I81" s="2"/>
    </row>
    <row r="82" spans="1:9" ht="15.75" thickBot="1" x14ac:dyDescent="0.3">
      <c r="A82" s="13"/>
      <c r="B82" s="2"/>
      <c r="C82" s="2"/>
      <c r="D82" s="2"/>
      <c r="E82" s="2"/>
      <c r="F82" s="2"/>
      <c r="G82" s="2"/>
      <c r="H82" s="2"/>
      <c r="I82" s="2"/>
    </row>
    <row r="83" spans="1:9" ht="15.75" thickBot="1" x14ac:dyDescent="0.3">
      <c r="A83" s="16" t="s">
        <v>18</v>
      </c>
      <c r="B83" s="17" t="s">
        <v>66</v>
      </c>
      <c r="C83" s="2">
        <v>150</v>
      </c>
      <c r="D83" s="2">
        <v>3.51</v>
      </c>
      <c r="E83" s="2">
        <v>0.46</v>
      </c>
      <c r="F83" s="2">
        <v>19.739999999999998</v>
      </c>
      <c r="G83" s="2">
        <v>126</v>
      </c>
      <c r="H83" s="2">
        <v>1.07</v>
      </c>
      <c r="I83" s="2">
        <v>337</v>
      </c>
    </row>
    <row r="84" spans="1:9" x14ac:dyDescent="0.25">
      <c r="A84" s="13"/>
      <c r="B84" s="2" t="s">
        <v>170</v>
      </c>
      <c r="C84" s="2">
        <v>80</v>
      </c>
      <c r="D84" s="2">
        <v>11.16</v>
      </c>
      <c r="E84" s="2">
        <v>3.9</v>
      </c>
      <c r="F84" s="2">
        <v>9.0399999999999991</v>
      </c>
      <c r="G84" s="2">
        <v>116</v>
      </c>
      <c r="H84" s="2">
        <v>3.06</v>
      </c>
      <c r="I84" s="2">
        <v>272</v>
      </c>
    </row>
    <row r="85" spans="1:9" x14ac:dyDescent="0.25">
      <c r="A85" s="13"/>
      <c r="B85" s="2" t="s">
        <v>52</v>
      </c>
      <c r="C85" s="2">
        <v>180</v>
      </c>
      <c r="D85" s="2">
        <v>5.22</v>
      </c>
      <c r="E85" s="2">
        <v>4.5</v>
      </c>
      <c r="F85" s="2">
        <v>7.56</v>
      </c>
      <c r="G85" s="2">
        <v>92</v>
      </c>
      <c r="H85" s="2"/>
      <c r="I85" s="2">
        <v>92</v>
      </c>
    </row>
    <row r="86" spans="1:9" x14ac:dyDescent="0.25">
      <c r="A86" s="13"/>
      <c r="B86" s="2" t="s">
        <v>82</v>
      </c>
      <c r="C86" s="2">
        <v>40</v>
      </c>
      <c r="D86" s="2">
        <v>2.6</v>
      </c>
      <c r="E86" s="2">
        <v>0.4</v>
      </c>
      <c r="F86" s="2">
        <v>16</v>
      </c>
      <c r="G86" s="2">
        <v>76</v>
      </c>
      <c r="H86" s="2"/>
      <c r="I86" s="2"/>
    </row>
    <row r="87" spans="1:9" x14ac:dyDescent="0.25">
      <c r="A87" s="13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9"/>
      <c r="B88" s="2"/>
      <c r="C88" s="2"/>
      <c r="D88" s="2"/>
      <c r="E88" s="2"/>
      <c r="F88" s="2"/>
      <c r="G88" s="2"/>
      <c r="H88" s="2"/>
      <c r="I88" s="2"/>
    </row>
    <row r="89" spans="1:9" ht="30" x14ac:dyDescent="0.25">
      <c r="A89" s="3" t="s">
        <v>27</v>
      </c>
      <c r="B89" s="2"/>
      <c r="C89" s="2"/>
      <c r="D89" s="2">
        <f>D70+D71+D72+D73+D74+D76+D77+D78+D79+D80+D81+D82+D83+D84+D85+D86+D87+D88</f>
        <v>55.46</v>
      </c>
      <c r="E89" s="2">
        <f>E70+E71+E72+E73+E74+E76+E77+E78+E79+E80+E81+E82+E83+E84+E85+E86+E87+E88</f>
        <v>51.969999999999992</v>
      </c>
      <c r="F89" s="2">
        <f>F70+F71+F72+F73+F74+F76+F77+F78+F79+F80+F81+F82+F83+F84+F85+F86+F87+F88</f>
        <v>183.16</v>
      </c>
      <c r="G89" s="2">
        <f>G70+G71+G72+G73+G74+G76+G77+G78+G79+G80+G81+G82+G83+G84+G85+G86+G87+G88</f>
        <v>1444.7</v>
      </c>
      <c r="H89" s="2">
        <f>H70+H71+H72+H73+H74+H76+H77+H78+H79+H80+H81+H82+H83+H84+H85+H86+H87+H88</f>
        <v>34.799999999999997</v>
      </c>
      <c r="I89" s="2"/>
    </row>
    <row r="97" spans="1:9" ht="15.75" thickBot="1" x14ac:dyDescent="0.3"/>
    <row r="98" spans="1:9" ht="30" x14ac:dyDescent="0.25">
      <c r="A98" s="8" t="s">
        <v>0</v>
      </c>
      <c r="B98" s="8" t="s">
        <v>1</v>
      </c>
      <c r="C98" s="8" t="s">
        <v>3</v>
      </c>
      <c r="D98" s="5" t="s">
        <v>4</v>
      </c>
      <c r="E98" s="4" t="s">
        <v>5</v>
      </c>
      <c r="F98" s="4"/>
      <c r="G98" s="12" t="s">
        <v>9</v>
      </c>
      <c r="H98" s="8" t="s">
        <v>11</v>
      </c>
      <c r="I98" s="12" t="s">
        <v>13</v>
      </c>
    </row>
    <row r="99" spans="1:9" x14ac:dyDescent="0.25">
      <c r="A99" s="13"/>
      <c r="B99" s="13" t="s">
        <v>2</v>
      </c>
      <c r="C99" s="13"/>
      <c r="D99" s="7" t="s">
        <v>6</v>
      </c>
      <c r="E99" s="8" t="s">
        <v>7</v>
      </c>
      <c r="F99" s="6" t="s">
        <v>8</v>
      </c>
      <c r="G99" s="10" t="s">
        <v>10</v>
      </c>
      <c r="H99" s="13" t="s">
        <v>12</v>
      </c>
      <c r="I99" s="10" t="s">
        <v>14</v>
      </c>
    </row>
    <row r="100" spans="1:9" x14ac:dyDescent="0.25">
      <c r="A100" s="11" t="s">
        <v>28</v>
      </c>
      <c r="B100" s="14"/>
      <c r="C100" s="14"/>
      <c r="D100" s="14"/>
      <c r="E100" s="14"/>
      <c r="F100" s="14"/>
      <c r="G100" s="14"/>
      <c r="H100" s="14"/>
      <c r="I100" s="14"/>
    </row>
    <row r="101" spans="1:9" x14ac:dyDescent="0.25">
      <c r="A101" s="8" t="s">
        <v>16</v>
      </c>
      <c r="B101" s="3" t="s">
        <v>182</v>
      </c>
      <c r="C101" s="2">
        <v>205</v>
      </c>
      <c r="D101" s="2">
        <v>5.75</v>
      </c>
      <c r="E101" s="2">
        <v>5.21</v>
      </c>
      <c r="F101" s="2">
        <v>18.84</v>
      </c>
      <c r="G101" s="2">
        <v>145</v>
      </c>
      <c r="H101" s="2">
        <v>0.91</v>
      </c>
      <c r="I101" s="2">
        <v>101</v>
      </c>
    </row>
    <row r="102" spans="1:9" x14ac:dyDescent="0.25">
      <c r="A102" s="13"/>
      <c r="B102" s="2" t="s">
        <v>62</v>
      </c>
      <c r="C102" s="2">
        <v>60</v>
      </c>
      <c r="D102" s="2">
        <v>6.68</v>
      </c>
      <c r="E102" s="2">
        <v>8.4499999999999993</v>
      </c>
      <c r="F102" s="2">
        <v>19.39</v>
      </c>
      <c r="G102" s="2">
        <v>180</v>
      </c>
      <c r="H102" s="2">
        <v>0.11</v>
      </c>
      <c r="I102" s="2">
        <v>3</v>
      </c>
    </row>
    <row r="103" spans="1:9" x14ac:dyDescent="0.25">
      <c r="A103" s="13"/>
      <c r="B103" s="2" t="s">
        <v>70</v>
      </c>
      <c r="C103" s="2">
        <v>180</v>
      </c>
      <c r="D103" s="2">
        <v>2.67</v>
      </c>
      <c r="E103" s="2">
        <v>2.34</v>
      </c>
      <c r="F103" s="2">
        <v>14.31</v>
      </c>
      <c r="G103" s="2">
        <v>89</v>
      </c>
      <c r="H103" s="2">
        <v>1.2</v>
      </c>
      <c r="I103" s="2">
        <v>413</v>
      </c>
    </row>
    <row r="104" spans="1:9" ht="15.75" thickBot="1" x14ac:dyDescent="0.3">
      <c r="A104" s="13"/>
      <c r="B104" s="2"/>
      <c r="C104" s="2"/>
      <c r="D104" s="2"/>
      <c r="E104" s="2"/>
      <c r="F104" s="2"/>
      <c r="G104" s="2"/>
      <c r="H104" s="2"/>
      <c r="I104" s="2"/>
    </row>
    <row r="105" spans="1:9" ht="15.75" thickBot="1" x14ac:dyDescent="0.3">
      <c r="A105" s="16" t="s">
        <v>22</v>
      </c>
      <c r="B105" s="15" t="s">
        <v>46</v>
      </c>
      <c r="C105" s="2">
        <v>180</v>
      </c>
      <c r="D105" s="2">
        <v>0.72</v>
      </c>
      <c r="E105" s="2">
        <v>0.72</v>
      </c>
      <c r="F105" s="2">
        <v>17.64</v>
      </c>
      <c r="G105" s="2">
        <v>79</v>
      </c>
      <c r="H105" s="2">
        <v>18</v>
      </c>
      <c r="I105" s="2">
        <v>418</v>
      </c>
    </row>
    <row r="106" spans="1:9" ht="15.75" thickBot="1" x14ac:dyDescent="0.3">
      <c r="A106" s="16"/>
      <c r="B106" s="15"/>
      <c r="C106" s="2"/>
      <c r="D106" s="2"/>
      <c r="E106" s="2"/>
      <c r="F106" s="2"/>
      <c r="G106" s="2"/>
      <c r="H106" s="2"/>
      <c r="I106" s="2"/>
    </row>
    <row r="107" spans="1:9" ht="15.75" thickBot="1" x14ac:dyDescent="0.3">
      <c r="A107" s="16" t="s">
        <v>17</v>
      </c>
      <c r="B107" s="15" t="s">
        <v>195</v>
      </c>
      <c r="C107" s="2">
        <v>60</v>
      </c>
      <c r="D107" s="2">
        <v>0.7</v>
      </c>
      <c r="E107" s="2"/>
      <c r="F107" s="2">
        <v>1.4</v>
      </c>
      <c r="G107" s="2">
        <v>8</v>
      </c>
      <c r="H107" s="2"/>
      <c r="I107" s="2"/>
    </row>
    <row r="108" spans="1:9" x14ac:dyDescent="0.25">
      <c r="A108" s="13"/>
      <c r="B108" s="3" t="s">
        <v>87</v>
      </c>
      <c r="C108" s="2">
        <v>250</v>
      </c>
      <c r="D108" s="2">
        <v>3.54</v>
      </c>
      <c r="E108" s="2">
        <v>5.0999999999999996</v>
      </c>
      <c r="F108" s="2">
        <v>14.53</v>
      </c>
      <c r="G108" s="2">
        <v>118</v>
      </c>
      <c r="H108" s="2">
        <v>6.28</v>
      </c>
      <c r="I108" s="2">
        <v>69</v>
      </c>
    </row>
    <row r="109" spans="1:9" x14ac:dyDescent="0.25">
      <c r="A109" s="13"/>
      <c r="B109" s="3" t="s">
        <v>189</v>
      </c>
      <c r="C109" s="2" t="s">
        <v>93</v>
      </c>
      <c r="D109" s="2">
        <v>16.98</v>
      </c>
      <c r="E109" s="2">
        <v>14.46</v>
      </c>
      <c r="F109" s="2">
        <v>1.21</v>
      </c>
      <c r="G109" s="2">
        <v>203</v>
      </c>
      <c r="H109" s="2"/>
      <c r="I109" s="2">
        <v>297</v>
      </c>
    </row>
    <row r="110" spans="1:9" x14ac:dyDescent="0.25">
      <c r="A110" s="13"/>
      <c r="B110" s="2" t="s">
        <v>183</v>
      </c>
      <c r="C110" s="3">
        <v>155</v>
      </c>
      <c r="D110" s="2">
        <v>8.86</v>
      </c>
      <c r="E110" s="2">
        <v>5.98</v>
      </c>
      <c r="F110" s="2">
        <v>39.81</v>
      </c>
      <c r="G110" s="2">
        <v>248</v>
      </c>
      <c r="H110" s="2"/>
      <c r="I110" s="2">
        <v>179</v>
      </c>
    </row>
    <row r="111" spans="1:9" x14ac:dyDescent="0.25">
      <c r="A111" s="13"/>
      <c r="B111" s="2" t="s">
        <v>98</v>
      </c>
      <c r="C111" s="2">
        <v>180</v>
      </c>
      <c r="D111" s="2">
        <v>0.21</v>
      </c>
      <c r="E111" s="2">
        <v>0.1</v>
      </c>
      <c r="F111" s="2">
        <v>24.76</v>
      </c>
      <c r="G111" s="2">
        <v>100</v>
      </c>
      <c r="H111" s="2">
        <v>43.9</v>
      </c>
      <c r="I111" s="2">
        <v>399</v>
      </c>
    </row>
    <row r="112" spans="1:9" x14ac:dyDescent="0.25">
      <c r="A112" s="13"/>
      <c r="B112" s="2" t="s">
        <v>82</v>
      </c>
      <c r="C112" s="2">
        <v>40</v>
      </c>
      <c r="D112" s="2">
        <v>2.6</v>
      </c>
      <c r="E112" s="2">
        <v>0.4</v>
      </c>
      <c r="F112" s="2">
        <v>16</v>
      </c>
      <c r="G112" s="2">
        <v>76</v>
      </c>
      <c r="H112" s="2"/>
      <c r="I112" s="2"/>
    </row>
    <row r="113" spans="1:9" ht="15.75" thickBot="1" x14ac:dyDescent="0.3">
      <c r="A113" s="13"/>
      <c r="B113" s="2"/>
      <c r="C113" s="2"/>
      <c r="D113" s="2"/>
      <c r="E113" s="2"/>
      <c r="F113" s="2"/>
      <c r="G113" s="2"/>
      <c r="H113" s="2"/>
      <c r="I113" s="2"/>
    </row>
    <row r="114" spans="1:9" ht="30.75" thickBot="1" x14ac:dyDescent="0.3">
      <c r="A114" s="16" t="s">
        <v>18</v>
      </c>
      <c r="B114" s="17" t="s">
        <v>129</v>
      </c>
      <c r="C114" s="2">
        <v>200</v>
      </c>
      <c r="D114" s="2">
        <v>6.04</v>
      </c>
      <c r="E114" s="2">
        <v>5.6</v>
      </c>
      <c r="F114" s="2">
        <v>18.239999999999998</v>
      </c>
      <c r="G114" s="2">
        <v>147</v>
      </c>
      <c r="H114" s="2">
        <v>0.92</v>
      </c>
      <c r="I114" s="2">
        <v>100</v>
      </c>
    </row>
    <row r="115" spans="1:9" x14ac:dyDescent="0.25">
      <c r="A115" s="13"/>
      <c r="B115" s="3" t="s">
        <v>21</v>
      </c>
      <c r="C115" s="2">
        <v>45</v>
      </c>
      <c r="D115" s="2">
        <v>4.7300000000000004</v>
      </c>
      <c r="E115" s="2">
        <v>6.88</v>
      </c>
      <c r="F115" s="2">
        <v>14.56</v>
      </c>
      <c r="G115" s="2">
        <v>139</v>
      </c>
      <c r="H115" s="2">
        <v>7.0000000000000007E-2</v>
      </c>
      <c r="I115" s="2">
        <v>3</v>
      </c>
    </row>
    <row r="116" spans="1:9" x14ac:dyDescent="0.25">
      <c r="A116" s="13"/>
      <c r="B116" s="2" t="s">
        <v>95</v>
      </c>
      <c r="C116" s="2">
        <v>180</v>
      </c>
      <c r="D116" s="2">
        <v>3.67</v>
      </c>
      <c r="E116" s="2">
        <v>3.19</v>
      </c>
      <c r="F116" s="2">
        <v>15.82</v>
      </c>
      <c r="G116" s="2">
        <v>107</v>
      </c>
      <c r="H116" s="2">
        <v>1.43</v>
      </c>
      <c r="I116" s="2">
        <v>416</v>
      </c>
    </row>
    <row r="117" spans="1:9" x14ac:dyDescent="0.25">
      <c r="A117" s="13"/>
      <c r="B117" s="2"/>
      <c r="C117" s="2"/>
      <c r="D117" s="2"/>
      <c r="E117" s="2"/>
      <c r="F117" s="2"/>
      <c r="G117" s="2"/>
      <c r="H117" s="2"/>
      <c r="I117" s="2"/>
    </row>
    <row r="118" spans="1:9" ht="17.25" customHeight="1" x14ac:dyDescent="0.25">
      <c r="A118" s="13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9"/>
      <c r="B119" s="2"/>
      <c r="C119" s="2"/>
      <c r="D119" s="2"/>
      <c r="E119" s="2"/>
      <c r="F119" s="2"/>
      <c r="G119" s="2"/>
      <c r="H119" s="2"/>
      <c r="I119" s="2"/>
    </row>
    <row r="120" spans="1:9" ht="45" x14ac:dyDescent="0.25">
      <c r="A120" s="3" t="s">
        <v>29</v>
      </c>
      <c r="B120" s="2"/>
      <c r="C120" s="2"/>
      <c r="D120" s="2">
        <f>D101+D102+D103+D104+D105+D107+D108+D109+D110+D111+D112+D113+D114+D115+D116+D117+D118+D119</f>
        <v>63.150000000000006</v>
      </c>
      <c r="E120" s="2">
        <f>E101+E102+E103+E104+E105+E107+E108+E109+E110+E111+E112+E113+E114+E115+E116+E117+E118+E119</f>
        <v>58.430000000000007</v>
      </c>
      <c r="F120" s="2">
        <f>F101+F102+F103+F104+F105+F107+F108+F109+F110+F111+F112+F113+F114+F115+F116+F117+F118+F119</f>
        <v>216.51000000000002</v>
      </c>
      <c r="G120" s="2">
        <f>G101+G102+G103+G104+G105+G107+G108+G109+G110+G111+G112+G113+G114+G115+G116+G117+G118+G119</f>
        <v>1639</v>
      </c>
      <c r="H120" s="2">
        <f>H101+H102+H103+H104+H105+H107+H108+H109+H110+H111+H112+H113+H114+H115+H116+H117+H118+H119</f>
        <v>72.820000000000007</v>
      </c>
      <c r="I120" s="2"/>
    </row>
    <row r="126" spans="1:9" ht="13.5" customHeight="1" thickBot="1" x14ac:dyDescent="0.3"/>
    <row r="127" spans="1:9" ht="15.75" hidden="1" thickBot="1" x14ac:dyDescent="0.3"/>
    <row r="128" spans="1:9" ht="15.75" hidden="1" thickBot="1" x14ac:dyDescent="0.3"/>
    <row r="129" spans="1:9" ht="30" x14ac:dyDescent="0.25">
      <c r="A129" s="8" t="s">
        <v>0</v>
      </c>
      <c r="B129" s="8" t="s">
        <v>1</v>
      </c>
      <c r="C129" s="8" t="s">
        <v>3</v>
      </c>
      <c r="D129" s="5" t="s">
        <v>4</v>
      </c>
      <c r="E129" s="4" t="s">
        <v>5</v>
      </c>
      <c r="F129" s="4"/>
      <c r="G129" s="12" t="s">
        <v>9</v>
      </c>
      <c r="H129" s="8" t="s">
        <v>11</v>
      </c>
      <c r="I129" s="12" t="s">
        <v>13</v>
      </c>
    </row>
    <row r="130" spans="1:9" x14ac:dyDescent="0.25">
      <c r="A130" s="13"/>
      <c r="B130" s="13" t="s">
        <v>2</v>
      </c>
      <c r="C130" s="13"/>
      <c r="D130" s="7" t="s">
        <v>6</v>
      </c>
      <c r="E130" s="8" t="s">
        <v>7</v>
      </c>
      <c r="F130" s="6" t="s">
        <v>8</v>
      </c>
      <c r="G130" s="10" t="s">
        <v>10</v>
      </c>
      <c r="H130" s="13" t="s">
        <v>12</v>
      </c>
      <c r="I130" s="10" t="s">
        <v>14</v>
      </c>
    </row>
    <row r="131" spans="1:9" ht="15.75" thickBot="1" x14ac:dyDescent="0.3">
      <c r="A131" s="6" t="s">
        <v>30</v>
      </c>
      <c r="B131" s="14"/>
      <c r="C131" s="14"/>
      <c r="D131" s="14"/>
      <c r="E131" s="14"/>
      <c r="F131" s="14"/>
      <c r="G131" s="14"/>
      <c r="H131" s="14"/>
      <c r="I131" s="14"/>
    </row>
    <row r="132" spans="1:9" ht="15.75" thickBot="1" x14ac:dyDescent="0.3">
      <c r="A132" s="16" t="s">
        <v>16</v>
      </c>
      <c r="B132" s="17" t="s">
        <v>186</v>
      </c>
      <c r="C132" s="2">
        <v>205</v>
      </c>
      <c r="D132" s="2">
        <v>4.3600000000000003</v>
      </c>
      <c r="E132" s="2">
        <v>0.48</v>
      </c>
      <c r="F132" s="2">
        <v>31.87</v>
      </c>
      <c r="G132" s="2">
        <v>149</v>
      </c>
      <c r="H132" s="2"/>
      <c r="I132" s="2">
        <v>199</v>
      </c>
    </row>
    <row r="133" spans="1:9" x14ac:dyDescent="0.25">
      <c r="A133" s="13"/>
      <c r="B133" s="2" t="s">
        <v>122</v>
      </c>
      <c r="C133" s="2">
        <v>40</v>
      </c>
      <c r="D133" s="2">
        <v>2.4500000000000002</v>
      </c>
      <c r="E133" s="2">
        <v>7.55</v>
      </c>
      <c r="F133" s="2">
        <v>14.62</v>
      </c>
      <c r="G133" s="2">
        <v>136</v>
      </c>
      <c r="H133" s="2"/>
      <c r="I133" s="2">
        <v>1</v>
      </c>
    </row>
    <row r="134" spans="1:9" x14ac:dyDescent="0.25">
      <c r="A134" s="13"/>
      <c r="B134" s="2" t="s">
        <v>48</v>
      </c>
      <c r="C134" s="2">
        <v>180</v>
      </c>
      <c r="D134" s="2">
        <v>2.85</v>
      </c>
      <c r="E134" s="2">
        <v>2.41</v>
      </c>
      <c r="F134" s="2">
        <v>14.36</v>
      </c>
      <c r="G134" s="2">
        <v>91</v>
      </c>
      <c r="H134" s="2">
        <v>1.17</v>
      </c>
      <c r="I134" s="2">
        <v>414</v>
      </c>
    </row>
    <row r="135" spans="1:9" ht="15.75" thickBot="1" x14ac:dyDescent="0.3">
      <c r="A135" s="13"/>
      <c r="B135" s="2"/>
      <c r="C135" s="2"/>
      <c r="D135" s="2"/>
      <c r="E135" s="2"/>
      <c r="F135" s="2"/>
      <c r="G135" s="2"/>
      <c r="H135" s="2"/>
      <c r="I135" s="2"/>
    </row>
    <row r="136" spans="1:9" ht="15.75" thickBot="1" x14ac:dyDescent="0.3">
      <c r="A136" s="16" t="s">
        <v>22</v>
      </c>
      <c r="B136" s="15" t="s">
        <v>65</v>
      </c>
      <c r="C136" s="2">
        <v>180</v>
      </c>
      <c r="D136" s="2">
        <v>0.9</v>
      </c>
      <c r="E136" s="2"/>
      <c r="F136" s="2">
        <v>18.18</v>
      </c>
      <c r="G136" s="2">
        <v>76</v>
      </c>
      <c r="H136" s="2">
        <v>3.6</v>
      </c>
      <c r="I136" s="2">
        <v>418</v>
      </c>
    </row>
    <row r="137" spans="1:9" ht="15.75" thickBot="1" x14ac:dyDescent="0.3">
      <c r="A137" s="16"/>
      <c r="B137" s="15"/>
      <c r="C137" s="2"/>
      <c r="D137" s="2"/>
      <c r="E137" s="2"/>
      <c r="F137" s="2"/>
      <c r="G137" s="2"/>
      <c r="H137" s="2"/>
      <c r="I137" s="2"/>
    </row>
    <row r="138" spans="1:9" ht="15.75" thickBot="1" x14ac:dyDescent="0.3">
      <c r="A138" s="16" t="s">
        <v>17</v>
      </c>
      <c r="B138" s="17" t="s">
        <v>23</v>
      </c>
      <c r="C138" s="2">
        <v>80</v>
      </c>
      <c r="D138" s="2">
        <v>1.87</v>
      </c>
      <c r="E138" s="2">
        <v>3.67</v>
      </c>
      <c r="F138" s="2">
        <v>9.8699999999999992</v>
      </c>
      <c r="G138" s="2">
        <v>80</v>
      </c>
      <c r="H138" s="2">
        <v>5.37</v>
      </c>
      <c r="I138" s="2">
        <v>55</v>
      </c>
    </row>
    <row r="139" spans="1:9" x14ac:dyDescent="0.25">
      <c r="A139" s="13"/>
      <c r="B139" s="3" t="s">
        <v>167</v>
      </c>
      <c r="C139" s="2">
        <v>250</v>
      </c>
      <c r="D139" s="2">
        <v>2.68</v>
      </c>
      <c r="E139" s="2">
        <v>2.84</v>
      </c>
      <c r="F139" s="2">
        <v>17.14</v>
      </c>
      <c r="G139" s="2">
        <v>105</v>
      </c>
      <c r="H139" s="2">
        <v>8.25</v>
      </c>
      <c r="I139" s="2">
        <v>88</v>
      </c>
    </row>
    <row r="140" spans="1:9" x14ac:dyDescent="0.25">
      <c r="A140" s="13"/>
      <c r="B140" s="2" t="s">
        <v>190</v>
      </c>
      <c r="C140" s="2">
        <v>80</v>
      </c>
      <c r="D140" s="2">
        <v>10.91</v>
      </c>
      <c r="E140" s="2">
        <v>3.34</v>
      </c>
      <c r="F140" s="2">
        <v>4.45</v>
      </c>
      <c r="G140" s="2">
        <v>91</v>
      </c>
      <c r="H140" s="2">
        <v>0.28999999999999998</v>
      </c>
      <c r="I140" s="2">
        <v>287</v>
      </c>
    </row>
    <row r="141" spans="1:9" x14ac:dyDescent="0.25">
      <c r="A141" s="13"/>
      <c r="B141" s="2" t="s">
        <v>191</v>
      </c>
      <c r="C141" s="2">
        <v>150</v>
      </c>
      <c r="D141" s="2">
        <v>3.51</v>
      </c>
      <c r="E141" s="2">
        <v>3.72</v>
      </c>
      <c r="F141" s="2">
        <v>19.739999999999998</v>
      </c>
      <c r="G141" s="2">
        <v>142</v>
      </c>
      <c r="H141" s="2">
        <v>21</v>
      </c>
      <c r="I141" s="2">
        <v>337</v>
      </c>
    </row>
    <row r="142" spans="1:9" x14ac:dyDescent="0.25">
      <c r="A142" s="13"/>
      <c r="B142" s="2" t="s">
        <v>113</v>
      </c>
      <c r="C142" s="2">
        <v>200</v>
      </c>
      <c r="D142" s="2">
        <v>0.14000000000000001</v>
      </c>
      <c r="E142" s="2">
        <v>0.14000000000000001</v>
      </c>
      <c r="F142" s="2">
        <v>21.49</v>
      </c>
      <c r="G142" s="2">
        <v>73</v>
      </c>
      <c r="H142" s="2">
        <v>1.55</v>
      </c>
      <c r="I142" s="2">
        <v>390</v>
      </c>
    </row>
    <row r="143" spans="1:9" x14ac:dyDescent="0.25">
      <c r="A143" s="13"/>
      <c r="B143" s="2" t="s">
        <v>69</v>
      </c>
      <c r="C143" s="2">
        <v>40</v>
      </c>
      <c r="D143" s="2">
        <v>2.6</v>
      </c>
      <c r="E143" s="2">
        <v>0.4</v>
      </c>
      <c r="F143" s="2">
        <v>16</v>
      </c>
      <c r="G143" s="2">
        <v>76</v>
      </c>
      <c r="H143" s="2"/>
      <c r="I143" s="2"/>
    </row>
    <row r="144" spans="1:9" ht="15.75" thickBot="1" x14ac:dyDescent="0.3">
      <c r="A144" s="13"/>
      <c r="B144" s="2" t="s">
        <v>56</v>
      </c>
      <c r="C144" s="2">
        <v>20</v>
      </c>
      <c r="D144" s="2">
        <v>1.5</v>
      </c>
      <c r="E144" s="2">
        <v>0.1</v>
      </c>
      <c r="F144" s="2">
        <v>10</v>
      </c>
      <c r="G144" s="2">
        <v>47</v>
      </c>
      <c r="H144" s="2"/>
      <c r="I144" s="2"/>
    </row>
    <row r="145" spans="1:9" ht="15.75" thickBot="1" x14ac:dyDescent="0.3">
      <c r="A145" s="16" t="s">
        <v>18</v>
      </c>
      <c r="B145" s="17"/>
      <c r="C145" s="2"/>
      <c r="D145" s="2"/>
      <c r="E145" s="2"/>
      <c r="F145" s="2"/>
      <c r="G145" s="2"/>
      <c r="H145" s="2"/>
      <c r="I145" s="2"/>
    </row>
    <row r="146" spans="1:9" ht="30" x14ac:dyDescent="0.25">
      <c r="A146" s="13"/>
      <c r="B146" s="3" t="s">
        <v>133</v>
      </c>
      <c r="C146" s="2" t="s">
        <v>196</v>
      </c>
      <c r="D146" s="2">
        <v>11.6</v>
      </c>
      <c r="E146" s="2">
        <v>7.25</v>
      </c>
      <c r="F146" s="2">
        <v>23.57</v>
      </c>
      <c r="G146" s="2">
        <v>206</v>
      </c>
      <c r="H146" s="2">
        <v>26</v>
      </c>
      <c r="I146" s="2">
        <v>164</v>
      </c>
    </row>
    <row r="147" spans="1:9" x14ac:dyDescent="0.25">
      <c r="A147" s="13"/>
      <c r="B147" s="2" t="s">
        <v>131</v>
      </c>
      <c r="C147" s="2">
        <v>50</v>
      </c>
      <c r="D147" s="2">
        <v>3.39</v>
      </c>
      <c r="E147" s="2">
        <v>6.98</v>
      </c>
      <c r="F147" s="2">
        <v>26.07</v>
      </c>
      <c r="G147" s="2">
        <v>181</v>
      </c>
      <c r="H147" s="2"/>
      <c r="I147" s="2">
        <v>453</v>
      </c>
    </row>
    <row r="148" spans="1:9" x14ac:dyDescent="0.25">
      <c r="A148" s="13"/>
      <c r="B148" s="2" t="s">
        <v>180</v>
      </c>
      <c r="C148" s="2">
        <v>180</v>
      </c>
      <c r="D148" s="2">
        <v>5.22</v>
      </c>
      <c r="E148" s="2">
        <v>4.5</v>
      </c>
      <c r="F148" s="2">
        <v>7.2</v>
      </c>
      <c r="G148" s="2">
        <v>90</v>
      </c>
      <c r="H148" s="2">
        <v>1.26</v>
      </c>
      <c r="I148" s="2">
        <v>420</v>
      </c>
    </row>
    <row r="149" spans="1:9" x14ac:dyDescent="0.25">
      <c r="A149" s="13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9"/>
      <c r="B150" s="2"/>
      <c r="C150" s="2"/>
      <c r="D150" s="2"/>
      <c r="E150" s="2"/>
      <c r="F150" s="2"/>
      <c r="G150" s="2"/>
      <c r="H150" s="2"/>
      <c r="I150" s="2"/>
    </row>
    <row r="151" spans="1:9" ht="30" x14ac:dyDescent="0.25">
      <c r="A151" s="3" t="s">
        <v>31</v>
      </c>
      <c r="B151" s="2"/>
      <c r="C151" s="2"/>
      <c r="D151" s="2">
        <f>D132+D133+D134+D135+D136+D138+D139+D140+D141+D142+D143+D144+D145+D146+D147+D148+D149+D150</f>
        <v>53.980000000000004</v>
      </c>
      <c r="E151" s="2">
        <f>E132+E133+E134+E135+E136+E138+E139+E140+E141+E142+E143+E144+E145+E146+E147+E148+E149+E150</f>
        <v>43.379999999999995</v>
      </c>
      <c r="F151" s="2">
        <f>F132+F133+F134+F135+F136+F138+F139+F140+F141+F142+F143+F144+F145+F146+F147+F148+F149+F150</f>
        <v>234.56</v>
      </c>
      <c r="G151" s="2">
        <f>G132+G133+G134+G135+G136+G138+G139+G140+G141+G142+G143+G144+G145+G146+G147+G148+G149+G150</f>
        <v>1543</v>
      </c>
      <c r="H151" s="2">
        <f>H132+H133+H134+H135+H136+H138+H139+H140+H141+H142+H143+H144+H145+H146+H147+H148+H149+H150</f>
        <v>68.489999999999995</v>
      </c>
      <c r="I151" s="2"/>
    </row>
    <row r="157" spans="1:9" ht="33.75" customHeight="1" thickBot="1" x14ac:dyDescent="0.3"/>
    <row r="158" spans="1:9" ht="15.75" hidden="1" thickBot="1" x14ac:dyDescent="0.3"/>
    <row r="159" spans="1:9" ht="29.25" hidden="1" customHeight="1" thickBot="1" x14ac:dyDescent="0.3"/>
    <row r="160" spans="1:9" ht="30" x14ac:dyDescent="0.25">
      <c r="A160" s="8" t="s">
        <v>0</v>
      </c>
      <c r="B160" s="8" t="s">
        <v>1</v>
      </c>
      <c r="C160" s="8" t="s">
        <v>3</v>
      </c>
      <c r="D160" s="5" t="s">
        <v>4</v>
      </c>
      <c r="E160" s="4" t="s">
        <v>5</v>
      </c>
      <c r="F160" s="4"/>
      <c r="G160" s="12" t="s">
        <v>9</v>
      </c>
      <c r="H160" s="8" t="s">
        <v>11</v>
      </c>
      <c r="I160" s="12" t="s">
        <v>13</v>
      </c>
    </row>
    <row r="161" spans="1:9" x14ac:dyDescent="0.25">
      <c r="A161" s="13"/>
      <c r="B161" s="13" t="s">
        <v>2</v>
      </c>
      <c r="C161" s="13"/>
      <c r="D161" s="7" t="s">
        <v>6</v>
      </c>
      <c r="E161" s="8" t="s">
        <v>7</v>
      </c>
      <c r="F161" s="6" t="s">
        <v>8</v>
      </c>
      <c r="G161" s="10" t="s">
        <v>10</v>
      </c>
      <c r="H161" s="13" t="s">
        <v>12</v>
      </c>
      <c r="I161" s="10" t="s">
        <v>14</v>
      </c>
    </row>
    <row r="162" spans="1:9" ht="15.75" thickBot="1" x14ac:dyDescent="0.3">
      <c r="A162" s="6" t="s">
        <v>32</v>
      </c>
      <c r="B162" s="14"/>
      <c r="C162" s="14"/>
      <c r="D162" s="14"/>
      <c r="E162" s="14"/>
      <c r="F162" s="14"/>
      <c r="G162" s="14"/>
      <c r="H162" s="14"/>
      <c r="I162" s="14"/>
    </row>
    <row r="163" spans="1:9" ht="15.75" thickBot="1" x14ac:dyDescent="0.3">
      <c r="A163" s="16" t="s">
        <v>16</v>
      </c>
      <c r="B163" s="15" t="s">
        <v>197</v>
      </c>
      <c r="C163" s="2">
        <v>205</v>
      </c>
      <c r="D163" s="2">
        <v>3.18</v>
      </c>
      <c r="E163" s="2">
        <v>3.89</v>
      </c>
      <c r="F163" s="2">
        <v>21.44</v>
      </c>
      <c r="G163" s="2">
        <v>134</v>
      </c>
      <c r="H163" s="2"/>
      <c r="I163" s="2">
        <v>199</v>
      </c>
    </row>
    <row r="164" spans="1:9" x14ac:dyDescent="0.25">
      <c r="A164" s="13"/>
      <c r="B164" s="2" t="s">
        <v>21</v>
      </c>
      <c r="C164" s="2">
        <v>60</v>
      </c>
      <c r="D164" s="2">
        <v>6.68</v>
      </c>
      <c r="E164" s="2">
        <v>8.4499999999999993</v>
      </c>
      <c r="F164" s="2">
        <v>19.39</v>
      </c>
      <c r="G164" s="2">
        <v>180</v>
      </c>
      <c r="H164" s="2">
        <v>0.11</v>
      </c>
      <c r="I164" s="2">
        <v>3</v>
      </c>
    </row>
    <row r="165" spans="1:9" x14ac:dyDescent="0.25">
      <c r="A165" s="13"/>
      <c r="B165" s="2" t="s">
        <v>45</v>
      </c>
      <c r="C165" s="2" t="s">
        <v>96</v>
      </c>
      <c r="D165" s="2">
        <v>0.12</v>
      </c>
      <c r="E165" s="2">
        <v>0.02</v>
      </c>
      <c r="F165" s="2">
        <v>10.199999999999999</v>
      </c>
      <c r="G165" s="2">
        <v>41</v>
      </c>
      <c r="H165" s="2">
        <v>2.83</v>
      </c>
      <c r="I165" s="2">
        <v>412</v>
      </c>
    </row>
    <row r="166" spans="1:9" ht="15.75" thickBot="1" x14ac:dyDescent="0.3">
      <c r="A166" s="13"/>
      <c r="B166" s="2"/>
      <c r="C166" s="2"/>
      <c r="D166" s="2"/>
      <c r="E166" s="2"/>
      <c r="F166" s="2"/>
      <c r="G166" s="2"/>
      <c r="H166" s="2"/>
      <c r="I166" s="2"/>
    </row>
    <row r="167" spans="1:9" ht="15.75" thickBot="1" x14ac:dyDescent="0.3">
      <c r="A167" s="16" t="s">
        <v>22</v>
      </c>
      <c r="B167" s="2" t="s">
        <v>65</v>
      </c>
      <c r="C167" s="2">
        <v>180</v>
      </c>
      <c r="D167" s="2">
        <v>0.75</v>
      </c>
      <c r="E167" s="2"/>
      <c r="F167" s="2">
        <v>16.149999999999999</v>
      </c>
      <c r="G167" s="2">
        <v>64</v>
      </c>
      <c r="H167" s="2">
        <v>3</v>
      </c>
      <c r="I167" s="2">
        <v>418</v>
      </c>
    </row>
    <row r="168" spans="1:9" ht="15.75" thickBot="1" x14ac:dyDescent="0.3">
      <c r="A168" s="16"/>
      <c r="B168" s="15"/>
      <c r="C168" s="2"/>
      <c r="D168" s="2"/>
      <c r="E168" s="2"/>
      <c r="F168" s="2"/>
      <c r="G168" s="2"/>
      <c r="H168" s="2"/>
      <c r="I168" s="2"/>
    </row>
    <row r="169" spans="1:9" ht="15.75" thickBot="1" x14ac:dyDescent="0.3">
      <c r="A169" s="16" t="s">
        <v>17</v>
      </c>
      <c r="B169" s="15" t="s">
        <v>203</v>
      </c>
      <c r="C169" s="2">
        <v>60</v>
      </c>
      <c r="D169" s="2">
        <v>0.15</v>
      </c>
      <c r="E169" s="2"/>
      <c r="F169" s="2">
        <v>0.5</v>
      </c>
      <c r="G169" s="2">
        <v>2.7</v>
      </c>
      <c r="H169" s="2"/>
      <c r="I169" s="2"/>
    </row>
    <row r="170" spans="1:9" x14ac:dyDescent="0.25">
      <c r="A170" s="13"/>
      <c r="B170" s="2" t="s">
        <v>135</v>
      </c>
      <c r="C170" s="2">
        <v>250</v>
      </c>
      <c r="D170" s="2">
        <v>4.49</v>
      </c>
      <c r="E170" s="2">
        <v>4.21</v>
      </c>
      <c r="F170" s="2">
        <v>16.100000000000001</v>
      </c>
      <c r="G170" s="2">
        <v>108</v>
      </c>
      <c r="H170" s="2">
        <v>4.6500000000000004</v>
      </c>
      <c r="I170" s="2">
        <v>87</v>
      </c>
    </row>
    <row r="171" spans="1:9" x14ac:dyDescent="0.25">
      <c r="A171" s="13"/>
      <c r="B171" s="2" t="s">
        <v>199</v>
      </c>
      <c r="C171" s="2" t="s">
        <v>196</v>
      </c>
      <c r="D171" s="2"/>
      <c r="E171" s="2"/>
      <c r="F171" s="2"/>
      <c r="G171" s="2"/>
      <c r="H171" s="2"/>
      <c r="I171" s="2">
        <v>350</v>
      </c>
    </row>
    <row r="172" spans="1:9" x14ac:dyDescent="0.25">
      <c r="A172" s="13"/>
      <c r="B172" s="2" t="s">
        <v>157</v>
      </c>
      <c r="C172" s="2">
        <v>80</v>
      </c>
      <c r="D172" s="2">
        <v>51.12</v>
      </c>
      <c r="E172" s="2">
        <v>7.97</v>
      </c>
      <c r="F172" s="2">
        <v>7.75</v>
      </c>
      <c r="G172" s="2">
        <v>149</v>
      </c>
      <c r="H172" s="2">
        <v>0.17</v>
      </c>
      <c r="I172" s="2">
        <v>306</v>
      </c>
    </row>
    <row r="173" spans="1:9" x14ac:dyDescent="0.25">
      <c r="A173" s="13"/>
      <c r="B173" s="2" t="s">
        <v>59</v>
      </c>
      <c r="C173" s="2">
        <v>180</v>
      </c>
      <c r="D173" s="2">
        <v>0.43</v>
      </c>
      <c r="E173" s="2">
        <v>0.16</v>
      </c>
      <c r="F173" s="2">
        <v>24.99</v>
      </c>
      <c r="G173" s="2">
        <v>101</v>
      </c>
      <c r="H173" s="2">
        <v>0.36</v>
      </c>
      <c r="I173" s="2">
        <v>394</v>
      </c>
    </row>
    <row r="174" spans="1:9" x14ac:dyDescent="0.25">
      <c r="A174" s="13"/>
      <c r="B174" s="2" t="s">
        <v>44</v>
      </c>
      <c r="C174" s="2">
        <v>40</v>
      </c>
      <c r="D174" s="2">
        <v>2.6</v>
      </c>
      <c r="E174" s="2">
        <v>0.4</v>
      </c>
      <c r="F174" s="2">
        <v>16</v>
      </c>
      <c r="G174" s="2">
        <v>76</v>
      </c>
      <c r="H174" s="2"/>
      <c r="I174" s="2"/>
    </row>
    <row r="175" spans="1:9" x14ac:dyDescent="0.25">
      <c r="A175" s="13"/>
      <c r="B175" s="2" t="s">
        <v>56</v>
      </c>
      <c r="C175" s="2">
        <v>20</v>
      </c>
      <c r="D175" s="2">
        <v>1.5</v>
      </c>
      <c r="E175" s="2">
        <v>0.1</v>
      </c>
      <c r="F175" s="2">
        <v>10</v>
      </c>
      <c r="G175" s="2">
        <v>47</v>
      </c>
      <c r="H175" s="2"/>
      <c r="I175" s="2"/>
    </row>
    <row r="176" spans="1:9" ht="15.75" thickBot="1" x14ac:dyDescent="0.3">
      <c r="A176" s="25"/>
      <c r="B176" s="15"/>
      <c r="C176" s="2"/>
      <c r="D176" s="2"/>
      <c r="E176" s="2"/>
      <c r="F176" s="2"/>
      <c r="G176" s="2"/>
      <c r="H176" s="2"/>
      <c r="I176" s="2"/>
    </row>
    <row r="177" spans="1:9" ht="30.75" thickBot="1" x14ac:dyDescent="0.3">
      <c r="A177" s="16" t="s">
        <v>18</v>
      </c>
      <c r="B177" s="17" t="s">
        <v>125</v>
      </c>
      <c r="C177" s="2">
        <v>100</v>
      </c>
      <c r="D177" s="2">
        <v>1.61</v>
      </c>
      <c r="E177" s="2">
        <v>1.29</v>
      </c>
      <c r="F177" s="2">
        <v>10.39</v>
      </c>
      <c r="G177" s="2">
        <v>59</v>
      </c>
      <c r="H177" s="2">
        <v>1.1399999999999999</v>
      </c>
      <c r="I177" s="2">
        <v>358</v>
      </c>
    </row>
    <row r="178" spans="1:9" x14ac:dyDescent="0.25">
      <c r="A178" s="13"/>
      <c r="B178" s="2" t="s">
        <v>108</v>
      </c>
      <c r="C178" s="2">
        <v>80</v>
      </c>
      <c r="D178" s="2">
        <v>12.08</v>
      </c>
      <c r="E178" s="2">
        <v>3.92</v>
      </c>
      <c r="F178" s="2">
        <v>0.96</v>
      </c>
      <c r="G178" s="2">
        <v>116</v>
      </c>
      <c r="H178" s="2">
        <v>2.62</v>
      </c>
      <c r="I178" s="2">
        <v>274</v>
      </c>
    </row>
    <row r="179" spans="1:9" x14ac:dyDescent="0.25">
      <c r="A179" s="13"/>
      <c r="B179" s="2" t="s">
        <v>62</v>
      </c>
      <c r="C179" s="2">
        <v>180</v>
      </c>
      <c r="D179" s="2">
        <v>2.85</v>
      </c>
      <c r="E179" s="2">
        <v>2.41</v>
      </c>
      <c r="F179" s="2">
        <v>14.36</v>
      </c>
      <c r="G179" s="2">
        <v>91</v>
      </c>
      <c r="H179" s="2">
        <v>1.17</v>
      </c>
      <c r="I179" s="2">
        <v>414</v>
      </c>
    </row>
    <row r="180" spans="1:9" x14ac:dyDescent="0.25">
      <c r="A180" s="13"/>
      <c r="B180" s="2" t="s">
        <v>126</v>
      </c>
      <c r="C180" s="2">
        <v>50</v>
      </c>
      <c r="D180" s="2">
        <v>3.64</v>
      </c>
      <c r="E180" s="2">
        <v>6.26</v>
      </c>
      <c r="F180" s="2">
        <v>26.46</v>
      </c>
      <c r="G180" s="2">
        <v>179</v>
      </c>
      <c r="H180" s="2"/>
      <c r="I180" s="2">
        <v>450</v>
      </c>
    </row>
    <row r="181" spans="1:9" x14ac:dyDescent="0.25">
      <c r="A181" s="13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9"/>
      <c r="B182" s="2"/>
      <c r="C182" s="2"/>
      <c r="D182" s="2"/>
      <c r="E182" s="2"/>
      <c r="F182" s="2"/>
      <c r="G182" s="2"/>
      <c r="H182" s="2"/>
      <c r="I182" s="2"/>
    </row>
    <row r="183" spans="1:9" ht="30" x14ac:dyDescent="0.25">
      <c r="A183" s="3" t="s">
        <v>33</v>
      </c>
      <c r="B183" s="2"/>
      <c r="C183" s="2"/>
      <c r="D183" s="2">
        <f>D163+D164+D165+D166+D167+D169+D170+D171+D172+D173+D174+D175+D177+D178+D179+D180+D181+D182</f>
        <v>91.199999999999989</v>
      </c>
      <c r="E183" s="2">
        <f>E163+E164+E165+E166+E167+E169+E170+E171+E172+E173+E174+E175+E177+E178+E179+E180+E181+E182</f>
        <v>39.079999999999991</v>
      </c>
      <c r="F183" s="2">
        <f>F163+F164+F165+F166+F167+F169+F170+F171+F172+F173+F174+F175+F177+F178+F179+F180+F181+F182</f>
        <v>194.68999999999997</v>
      </c>
      <c r="G183" s="2">
        <f>G163+G164+G165+G166+G167+G169+G170+G171+G172+G173+G174+G175+G177+G178+G179+G180+G181+G182</f>
        <v>1347.7</v>
      </c>
      <c r="H183" s="2">
        <f>H163+H164+H165+H166+H167+H169+H170+H171+H172+H173+H174+H175+H177+H178+H179+H180+H181+H182</f>
        <v>16.049999999999997</v>
      </c>
      <c r="I183" s="2"/>
    </row>
    <row r="189" spans="1:9" ht="40.5" customHeight="1" thickBot="1" x14ac:dyDescent="0.3"/>
    <row r="190" spans="1:9" ht="13.5" hidden="1" customHeight="1" thickBot="1" x14ac:dyDescent="0.3"/>
    <row r="191" spans="1:9" ht="30" x14ac:dyDescent="0.25">
      <c r="A191" s="8" t="s">
        <v>0</v>
      </c>
      <c r="B191" s="8" t="s">
        <v>1</v>
      </c>
      <c r="C191" s="8" t="s">
        <v>3</v>
      </c>
      <c r="D191" s="5" t="s">
        <v>4</v>
      </c>
      <c r="E191" s="4" t="s">
        <v>5</v>
      </c>
      <c r="F191" s="4"/>
      <c r="G191" s="12" t="s">
        <v>9</v>
      </c>
      <c r="H191" s="8" t="s">
        <v>11</v>
      </c>
      <c r="I191" s="12" t="s">
        <v>13</v>
      </c>
    </row>
    <row r="192" spans="1:9" x14ac:dyDescent="0.25">
      <c r="A192" s="13"/>
      <c r="B192" s="13" t="s">
        <v>2</v>
      </c>
      <c r="C192" s="13"/>
      <c r="D192" s="7" t="s">
        <v>6</v>
      </c>
      <c r="E192" s="8" t="s">
        <v>7</v>
      </c>
      <c r="F192" s="6" t="s">
        <v>8</v>
      </c>
      <c r="G192" s="10" t="s">
        <v>10</v>
      </c>
      <c r="H192" s="13" t="s">
        <v>12</v>
      </c>
      <c r="I192" s="10" t="s">
        <v>14</v>
      </c>
    </row>
    <row r="193" spans="1:9" x14ac:dyDescent="0.25">
      <c r="A193" s="11" t="s">
        <v>34</v>
      </c>
      <c r="B193" s="14"/>
      <c r="C193" s="14"/>
      <c r="D193" s="14"/>
      <c r="E193" s="14"/>
      <c r="F193" s="14"/>
      <c r="G193" s="14"/>
      <c r="H193" s="14"/>
      <c r="I193" s="14"/>
    </row>
    <row r="194" spans="1:9" x14ac:dyDescent="0.25">
      <c r="A194" s="8" t="s">
        <v>16</v>
      </c>
      <c r="B194" s="2" t="s">
        <v>173</v>
      </c>
      <c r="C194" s="2">
        <v>100</v>
      </c>
      <c r="D194" s="2">
        <v>15.14</v>
      </c>
      <c r="E194" s="2">
        <v>10.76</v>
      </c>
      <c r="F194" s="2">
        <v>24.33</v>
      </c>
      <c r="G194" s="2">
        <v>255</v>
      </c>
      <c r="H194" s="2">
        <v>0.19</v>
      </c>
      <c r="I194" s="2">
        <v>249</v>
      </c>
    </row>
    <row r="195" spans="1:9" x14ac:dyDescent="0.25">
      <c r="A195" s="13"/>
      <c r="B195" s="2" t="s">
        <v>122</v>
      </c>
      <c r="C195" s="2">
        <v>55</v>
      </c>
      <c r="D195" s="2">
        <v>2.5099999999999998</v>
      </c>
      <c r="E195" s="2">
        <v>3.93</v>
      </c>
      <c r="F195" s="2">
        <v>28.88</v>
      </c>
      <c r="G195" s="2">
        <v>161</v>
      </c>
      <c r="H195" s="2">
        <v>0.48</v>
      </c>
      <c r="I195" s="2">
        <v>161</v>
      </c>
    </row>
    <row r="196" spans="1:9" x14ac:dyDescent="0.25">
      <c r="A196" s="13"/>
      <c r="B196" s="2" t="s">
        <v>52</v>
      </c>
      <c r="C196" s="2">
        <v>180</v>
      </c>
      <c r="D196" s="2">
        <v>5.22</v>
      </c>
      <c r="E196" s="2">
        <v>4.5</v>
      </c>
      <c r="F196" s="2">
        <v>7.56</v>
      </c>
      <c r="G196" s="2">
        <v>92</v>
      </c>
      <c r="H196" s="2">
        <v>0.54</v>
      </c>
      <c r="I196" s="2">
        <v>420</v>
      </c>
    </row>
    <row r="197" spans="1:9" ht="15.75" thickBot="1" x14ac:dyDescent="0.3">
      <c r="A197" s="13"/>
      <c r="B197" s="2"/>
      <c r="C197" s="2"/>
      <c r="D197" s="2"/>
      <c r="E197" s="2"/>
      <c r="F197" s="2"/>
      <c r="G197" s="2"/>
      <c r="H197" s="2"/>
      <c r="I197" s="2"/>
    </row>
    <row r="198" spans="1:9" ht="15.75" thickBot="1" x14ac:dyDescent="0.3">
      <c r="A198" s="16" t="s">
        <v>22</v>
      </c>
      <c r="B198" s="15" t="s">
        <v>115</v>
      </c>
      <c r="C198" s="2">
        <v>100</v>
      </c>
      <c r="D198" s="2">
        <v>1.5</v>
      </c>
      <c r="E198" s="2">
        <v>0.5</v>
      </c>
      <c r="F198" s="2">
        <v>24</v>
      </c>
      <c r="G198" s="2">
        <v>95</v>
      </c>
      <c r="H198" s="2">
        <v>10</v>
      </c>
      <c r="I198" s="2">
        <v>386</v>
      </c>
    </row>
    <row r="199" spans="1:9" ht="15.75" thickBot="1" x14ac:dyDescent="0.3">
      <c r="A199" s="16"/>
      <c r="B199" s="15"/>
      <c r="C199" s="2"/>
      <c r="D199" s="2"/>
      <c r="E199" s="2"/>
      <c r="F199" s="2"/>
      <c r="G199" s="2"/>
      <c r="H199" s="2"/>
      <c r="I199" s="2"/>
    </row>
    <row r="200" spans="1:9" ht="15.75" thickBot="1" x14ac:dyDescent="0.3">
      <c r="A200" s="16" t="s">
        <v>17</v>
      </c>
      <c r="B200" s="15" t="s">
        <v>53</v>
      </c>
      <c r="C200" s="2">
        <v>60</v>
      </c>
      <c r="D200" s="2">
        <v>0.7</v>
      </c>
      <c r="E200" s="2"/>
      <c r="F200" s="2">
        <v>1.4</v>
      </c>
      <c r="G200" s="2">
        <v>8</v>
      </c>
      <c r="H200" s="2"/>
      <c r="I200" s="2"/>
    </row>
    <row r="201" spans="1:9" x14ac:dyDescent="0.25">
      <c r="A201" s="13"/>
      <c r="B201" s="2" t="s">
        <v>106</v>
      </c>
      <c r="C201" s="2">
        <v>250</v>
      </c>
      <c r="D201" s="2">
        <v>1.45</v>
      </c>
      <c r="E201" s="2">
        <v>3.92</v>
      </c>
      <c r="F201" s="2">
        <v>10.19</v>
      </c>
      <c r="G201" s="2">
        <v>82</v>
      </c>
      <c r="H201" s="2">
        <v>8.23</v>
      </c>
      <c r="I201" s="2">
        <v>63</v>
      </c>
    </row>
    <row r="202" spans="1:9" x14ac:dyDescent="0.25">
      <c r="A202" s="13"/>
      <c r="B202" s="3" t="s">
        <v>118</v>
      </c>
      <c r="C202" s="2">
        <v>210</v>
      </c>
      <c r="D202" s="2">
        <v>22.26</v>
      </c>
      <c r="E202" s="2">
        <v>7.73</v>
      </c>
      <c r="F202" s="2">
        <v>35.69</v>
      </c>
      <c r="G202" s="2">
        <v>301</v>
      </c>
      <c r="H202" s="2">
        <v>1.01</v>
      </c>
      <c r="I202" s="2">
        <v>321</v>
      </c>
    </row>
    <row r="203" spans="1:9" x14ac:dyDescent="0.25">
      <c r="A203" s="13"/>
      <c r="B203" s="2" t="s">
        <v>49</v>
      </c>
      <c r="C203" s="2">
        <v>180</v>
      </c>
      <c r="D203" s="2">
        <v>7.0000000000000007E-2</v>
      </c>
      <c r="E203" s="2"/>
      <c r="F203" s="2">
        <v>20.03</v>
      </c>
      <c r="G203" s="2">
        <v>80</v>
      </c>
      <c r="H203" s="2">
        <v>0.06</v>
      </c>
      <c r="I203" s="2">
        <v>401</v>
      </c>
    </row>
    <row r="204" spans="1:9" x14ac:dyDescent="0.25">
      <c r="A204" s="13"/>
      <c r="B204" s="2" t="s">
        <v>44</v>
      </c>
      <c r="C204" s="2">
        <v>40</v>
      </c>
      <c r="D204" s="2">
        <v>2.6</v>
      </c>
      <c r="E204" s="2">
        <v>0.4</v>
      </c>
      <c r="F204" s="2">
        <v>16</v>
      </c>
      <c r="G204" s="2">
        <v>76</v>
      </c>
      <c r="H204" s="2"/>
      <c r="I204" s="2"/>
    </row>
    <row r="205" spans="1:9" x14ac:dyDescent="0.25">
      <c r="A205" s="13"/>
      <c r="B205" s="2" t="s">
        <v>56</v>
      </c>
      <c r="C205" s="2">
        <v>20</v>
      </c>
      <c r="D205" s="2">
        <v>1.5</v>
      </c>
      <c r="E205" s="2">
        <v>0.1</v>
      </c>
      <c r="F205" s="2">
        <v>10</v>
      </c>
      <c r="G205" s="2">
        <v>47</v>
      </c>
      <c r="H205" s="2"/>
      <c r="I205" s="2"/>
    </row>
    <row r="206" spans="1:9" x14ac:dyDescent="0.25">
      <c r="A206" s="9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13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8" t="s">
        <v>18</v>
      </c>
      <c r="B208" s="2" t="s">
        <v>201</v>
      </c>
      <c r="C208" s="2">
        <v>200</v>
      </c>
      <c r="D208" s="2">
        <v>4.82</v>
      </c>
      <c r="E208" s="2">
        <v>5.08</v>
      </c>
      <c r="F208" s="2">
        <v>16.84</v>
      </c>
      <c r="G208" s="2">
        <v>132</v>
      </c>
      <c r="H208" s="2">
        <v>0.91</v>
      </c>
      <c r="I208" s="2">
        <v>101</v>
      </c>
    </row>
    <row r="209" spans="1:9" x14ac:dyDescent="0.25">
      <c r="A209" s="13"/>
      <c r="B209" s="2" t="s">
        <v>62</v>
      </c>
      <c r="C209" s="2">
        <v>180</v>
      </c>
      <c r="D209" s="2">
        <v>2.85</v>
      </c>
      <c r="E209" s="2">
        <v>2.41</v>
      </c>
      <c r="F209" s="2">
        <v>14.36</v>
      </c>
      <c r="G209" s="2">
        <v>91</v>
      </c>
      <c r="H209" s="2">
        <v>1.17</v>
      </c>
      <c r="I209" s="2">
        <v>414</v>
      </c>
    </row>
    <row r="210" spans="1:9" x14ac:dyDescent="0.25">
      <c r="A210" s="13"/>
      <c r="B210" s="2" t="s">
        <v>104</v>
      </c>
      <c r="C210" s="2">
        <v>50</v>
      </c>
      <c r="D210" s="2">
        <v>3.9</v>
      </c>
      <c r="E210" s="2">
        <v>3.06</v>
      </c>
      <c r="F210" s="2">
        <v>26.93</v>
      </c>
      <c r="G210" s="2">
        <v>151</v>
      </c>
      <c r="H210" s="2"/>
      <c r="I210" s="2">
        <v>456</v>
      </c>
    </row>
    <row r="211" spans="1:9" x14ac:dyDescent="0.25">
      <c r="A211" s="13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13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9"/>
      <c r="B213" s="2"/>
      <c r="C213" s="2"/>
      <c r="D213" s="2"/>
      <c r="E213" s="2"/>
      <c r="F213" s="2"/>
      <c r="G213" s="2"/>
      <c r="H213" s="2"/>
      <c r="I213" s="2"/>
    </row>
    <row r="214" spans="1:9" ht="30" x14ac:dyDescent="0.25">
      <c r="A214" s="3" t="s">
        <v>35</v>
      </c>
      <c r="B214" s="2"/>
      <c r="C214" s="2"/>
      <c r="D214" s="2">
        <f>D194+D195+D196+D197+D198+D200+D201+D202+D203+D204+D205+D206+D208+D209+D210+D211+D212+D213</f>
        <v>64.52000000000001</v>
      </c>
      <c r="E214" s="2">
        <f>E194+E195+E196+E197+E198+E200+E201+E202+E203+E204+E205+E206+E208+E209+E210+E211+E212+E213</f>
        <v>42.39</v>
      </c>
      <c r="F214" s="2">
        <f>F194+F195+F196+F197+F198+F200+F201+F202+F203+F204+F205+F206+F208+F209+F210+F211+F212+F213</f>
        <v>236.21000000000004</v>
      </c>
      <c r="G214" s="2">
        <f>G194+G195+G197+G198+G200+G201+G202+G203+G204+G205+G206+G208+G209+G210+G211+G212+G213</f>
        <v>1479</v>
      </c>
      <c r="H214" s="2">
        <f>H194+H195+H196+H197+H198+H200+H201+H202+H203+H204+H205+H206+H208+H209+H210+H211+H212+H213</f>
        <v>22.590000000000003</v>
      </c>
      <c r="I214" s="2"/>
    </row>
    <row r="222" spans="1:9" ht="12" customHeight="1" thickBot="1" x14ac:dyDescent="0.3"/>
    <row r="223" spans="1:9" ht="15.75" hidden="1" thickBot="1" x14ac:dyDescent="0.3"/>
    <row r="224" spans="1:9" ht="7.5" hidden="1" customHeight="1" thickBot="1" x14ac:dyDescent="0.3"/>
    <row r="225" spans="1:9" ht="15" hidden="1" customHeight="1" thickBot="1" x14ac:dyDescent="0.3"/>
    <row r="226" spans="1:9" ht="15.75" hidden="1" thickBot="1" x14ac:dyDescent="0.3"/>
    <row r="227" spans="1:9" ht="15.75" hidden="1" thickBot="1" x14ac:dyDescent="0.3"/>
    <row r="228" spans="1:9" ht="30" x14ac:dyDescent="0.25">
      <c r="A228" s="8" t="s">
        <v>0</v>
      </c>
      <c r="B228" s="8" t="s">
        <v>1</v>
      </c>
      <c r="C228" s="8" t="s">
        <v>3</v>
      </c>
      <c r="D228" s="5" t="s">
        <v>4</v>
      </c>
      <c r="E228" s="4" t="s">
        <v>5</v>
      </c>
      <c r="F228" s="4"/>
      <c r="G228" s="12" t="s">
        <v>9</v>
      </c>
      <c r="H228" s="8" t="s">
        <v>11</v>
      </c>
      <c r="I228" s="12" t="s">
        <v>13</v>
      </c>
    </row>
    <row r="229" spans="1:9" x14ac:dyDescent="0.25">
      <c r="A229" s="13"/>
      <c r="B229" s="13" t="s">
        <v>2</v>
      </c>
      <c r="C229" s="13"/>
      <c r="D229" s="7" t="s">
        <v>6</v>
      </c>
      <c r="E229" s="8" t="s">
        <v>7</v>
      </c>
      <c r="F229" s="6" t="s">
        <v>8</v>
      </c>
      <c r="G229" s="10" t="s">
        <v>10</v>
      </c>
      <c r="H229" s="13" t="s">
        <v>12</v>
      </c>
      <c r="I229" s="10" t="s">
        <v>14</v>
      </c>
    </row>
    <row r="230" spans="1:9" x14ac:dyDescent="0.25">
      <c r="A230" s="11" t="s">
        <v>36</v>
      </c>
      <c r="B230" s="14"/>
      <c r="C230" s="14"/>
      <c r="D230" s="14"/>
      <c r="E230" s="14"/>
      <c r="F230" s="14"/>
      <c r="G230" s="14"/>
      <c r="H230" s="14"/>
      <c r="I230" s="14"/>
    </row>
    <row r="231" spans="1:9" x14ac:dyDescent="0.25">
      <c r="A231" s="8" t="s">
        <v>16</v>
      </c>
      <c r="B231" s="2" t="s">
        <v>198</v>
      </c>
      <c r="C231" s="2"/>
      <c r="D231" s="2"/>
      <c r="E231" s="2"/>
      <c r="F231" s="2"/>
      <c r="G231" s="2"/>
      <c r="H231" s="2"/>
      <c r="I231" s="2"/>
    </row>
    <row r="232" spans="1:9" x14ac:dyDescent="0.25">
      <c r="A232" s="13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13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13"/>
      <c r="B234" s="2"/>
      <c r="C234" s="2"/>
      <c r="D234" s="2"/>
      <c r="E234" s="2"/>
      <c r="F234" s="2"/>
      <c r="G234" s="2"/>
      <c r="H234" s="2"/>
      <c r="I234" s="2"/>
    </row>
    <row r="235" spans="1:9" ht="15.75" thickBot="1" x14ac:dyDescent="0.3">
      <c r="A235" s="25"/>
      <c r="B235" s="15"/>
      <c r="C235" s="2"/>
      <c r="D235" s="2"/>
      <c r="E235" s="2"/>
      <c r="F235" s="2"/>
      <c r="G235" s="2"/>
      <c r="H235" s="2"/>
      <c r="I235" s="2"/>
    </row>
    <row r="236" spans="1:9" ht="15.75" thickBot="1" x14ac:dyDescent="0.3">
      <c r="A236" s="16" t="s">
        <v>22</v>
      </c>
      <c r="B236" s="15" t="s">
        <v>65</v>
      </c>
      <c r="C236" s="2">
        <v>180</v>
      </c>
      <c r="D236" s="2">
        <v>6.75</v>
      </c>
      <c r="E236" s="2"/>
      <c r="F236" s="2">
        <v>16.149999999999999</v>
      </c>
      <c r="G236" s="2">
        <v>64</v>
      </c>
      <c r="H236" s="2">
        <v>3</v>
      </c>
      <c r="I236" s="2">
        <v>386</v>
      </c>
    </row>
    <row r="237" spans="1:9" x14ac:dyDescent="0.25">
      <c r="A237" s="25"/>
      <c r="B237" s="15"/>
      <c r="C237" s="2"/>
      <c r="D237" s="2"/>
      <c r="E237" s="2"/>
      <c r="F237" s="2"/>
      <c r="G237" s="2"/>
      <c r="H237" s="2"/>
      <c r="I237" s="2"/>
    </row>
    <row r="238" spans="1:9" x14ac:dyDescent="0.25">
      <c r="A238" s="13" t="s">
        <v>17</v>
      </c>
      <c r="B238" s="2" t="s">
        <v>80</v>
      </c>
      <c r="C238" s="2">
        <v>40</v>
      </c>
      <c r="D238" s="2">
        <v>0.15</v>
      </c>
      <c r="E238" s="2"/>
      <c r="F238" s="2">
        <v>0.5</v>
      </c>
      <c r="G238" s="2">
        <v>2.7</v>
      </c>
      <c r="H238" s="2"/>
      <c r="I238" s="2"/>
    </row>
    <row r="239" spans="1:9" x14ac:dyDescent="0.25">
      <c r="A239" s="13"/>
      <c r="B239" s="3" t="s">
        <v>200</v>
      </c>
      <c r="C239" s="2">
        <v>250</v>
      </c>
      <c r="D239" s="2">
        <v>8.6</v>
      </c>
      <c r="E239" s="2">
        <v>0.35</v>
      </c>
      <c r="F239" s="2">
        <v>14.33</v>
      </c>
      <c r="G239" s="2">
        <v>167</v>
      </c>
      <c r="H239" s="2">
        <v>9.1</v>
      </c>
      <c r="I239" s="2">
        <v>95</v>
      </c>
    </row>
    <row r="240" spans="1:9" x14ac:dyDescent="0.25">
      <c r="A240" s="13"/>
      <c r="B240" s="3" t="s">
        <v>202</v>
      </c>
      <c r="C240" s="2">
        <v>80</v>
      </c>
      <c r="D240" s="2"/>
      <c r="E240" s="2"/>
      <c r="F240" s="2"/>
      <c r="G240" s="2"/>
      <c r="H240" s="2"/>
      <c r="I240" s="2">
        <v>264</v>
      </c>
    </row>
    <row r="241" spans="1:9" x14ac:dyDescent="0.25">
      <c r="A241" s="13"/>
      <c r="B241" s="2" t="s">
        <v>68</v>
      </c>
      <c r="C241" s="2">
        <v>180</v>
      </c>
      <c r="D241" s="2">
        <v>0.14000000000000001</v>
      </c>
      <c r="E241" s="2">
        <v>0.11</v>
      </c>
      <c r="F241" s="2">
        <v>21.49</v>
      </c>
      <c r="G241" s="2">
        <v>73</v>
      </c>
      <c r="H241" s="2">
        <v>1.55</v>
      </c>
      <c r="I241" s="2">
        <v>391</v>
      </c>
    </row>
    <row r="242" spans="1:9" x14ac:dyDescent="0.25">
      <c r="A242" s="13"/>
      <c r="B242" s="2" t="s">
        <v>44</v>
      </c>
      <c r="C242" s="2">
        <v>40</v>
      </c>
      <c r="D242" s="2">
        <v>2.6</v>
      </c>
      <c r="E242" s="2">
        <v>0.4</v>
      </c>
      <c r="F242" s="2">
        <v>16</v>
      </c>
      <c r="G242" s="2">
        <v>76</v>
      </c>
      <c r="H242" s="2"/>
      <c r="I242" s="2"/>
    </row>
    <row r="243" spans="1:9" x14ac:dyDescent="0.25">
      <c r="A243" s="13"/>
      <c r="B243" s="2" t="s">
        <v>56</v>
      </c>
      <c r="C243" s="2">
        <v>20</v>
      </c>
      <c r="D243" s="2">
        <v>1.5</v>
      </c>
      <c r="E243" s="2">
        <v>0.1</v>
      </c>
      <c r="F243" s="2">
        <v>10</v>
      </c>
      <c r="G243" s="2">
        <v>47</v>
      </c>
      <c r="H243" s="2"/>
      <c r="I243" s="2"/>
    </row>
    <row r="244" spans="1:9" x14ac:dyDescent="0.25">
      <c r="A244" s="9"/>
      <c r="B244" s="2"/>
      <c r="C244" s="2"/>
      <c r="D244" s="2"/>
      <c r="E244" s="2"/>
      <c r="F244" s="2"/>
      <c r="G244" s="2"/>
      <c r="H244" s="2"/>
      <c r="I244" s="2"/>
    </row>
    <row r="245" spans="1:9" ht="30" x14ac:dyDescent="0.25">
      <c r="A245" s="8" t="s">
        <v>18</v>
      </c>
      <c r="B245" s="3" t="s">
        <v>134</v>
      </c>
      <c r="C245" s="2">
        <v>100</v>
      </c>
      <c r="D245" s="2">
        <v>1.61</v>
      </c>
      <c r="E245" s="2">
        <v>1.29</v>
      </c>
      <c r="F245" s="2">
        <v>10.39</v>
      </c>
      <c r="G245" s="2">
        <v>59</v>
      </c>
      <c r="H245" s="2">
        <v>1.1399999999999999</v>
      </c>
      <c r="I245" s="2">
        <v>358</v>
      </c>
    </row>
    <row r="246" spans="1:9" x14ac:dyDescent="0.25">
      <c r="A246" s="13"/>
      <c r="B246" s="2" t="s">
        <v>128</v>
      </c>
      <c r="C246" s="2">
        <v>110</v>
      </c>
      <c r="D246" s="2">
        <v>12.94</v>
      </c>
      <c r="E246" s="2">
        <v>6.74</v>
      </c>
      <c r="F246" s="2">
        <v>0.53</v>
      </c>
      <c r="G246" s="2">
        <v>151</v>
      </c>
      <c r="H246" s="2">
        <v>0.31</v>
      </c>
      <c r="I246" s="2">
        <v>263</v>
      </c>
    </row>
    <row r="247" spans="1:9" x14ac:dyDescent="0.25">
      <c r="A247" s="13"/>
      <c r="B247" s="2" t="s">
        <v>54</v>
      </c>
      <c r="C247" s="2">
        <v>180</v>
      </c>
      <c r="D247" s="2">
        <v>2.76</v>
      </c>
      <c r="E247" s="2">
        <v>2.34</v>
      </c>
      <c r="F247" s="2">
        <v>14.31</v>
      </c>
      <c r="G247" s="2">
        <v>89</v>
      </c>
      <c r="H247" s="2">
        <v>1.2</v>
      </c>
      <c r="I247" s="2">
        <v>413</v>
      </c>
    </row>
    <row r="248" spans="1:9" x14ac:dyDescent="0.25">
      <c r="A248" s="13"/>
      <c r="B248" s="2" t="s">
        <v>70</v>
      </c>
      <c r="C248" s="2">
        <v>30</v>
      </c>
      <c r="D248" s="2"/>
      <c r="E248" s="2"/>
      <c r="F248" s="2"/>
      <c r="G248" s="2"/>
      <c r="H248" s="2"/>
      <c r="I248" s="2"/>
    </row>
    <row r="249" spans="1:9" x14ac:dyDescent="0.25">
      <c r="A249" s="13"/>
      <c r="B249" s="2"/>
      <c r="C249" s="2"/>
      <c r="D249" s="2"/>
      <c r="E249" s="2"/>
      <c r="F249" s="2"/>
      <c r="G249" s="2"/>
      <c r="H249" s="2"/>
      <c r="I249" s="2"/>
    </row>
    <row r="250" spans="1:9" x14ac:dyDescent="0.25">
      <c r="A250" s="9"/>
      <c r="B250" s="2"/>
      <c r="C250" s="2"/>
      <c r="D250" s="2"/>
      <c r="E250" s="2"/>
      <c r="F250" s="2"/>
      <c r="G250" s="2"/>
      <c r="H250" s="2"/>
      <c r="I250" s="2"/>
    </row>
    <row r="251" spans="1:9" ht="30" x14ac:dyDescent="0.25">
      <c r="A251" s="3" t="s">
        <v>37</v>
      </c>
      <c r="B251" s="2"/>
      <c r="C251" s="2"/>
      <c r="D251" s="2">
        <f>D231+D232+D233+D234+D236+D238+D239+D240+D241+D242+D243+D244+D245+D246+D247+D248+D249+D250</f>
        <v>37.049999999999997</v>
      </c>
      <c r="E251" s="2">
        <f>E231+E232+E233+E234+E236+E238+E239+E240+E241+E242+E243+E244+E245+E246+E247+E248+E249+E250</f>
        <v>11.33</v>
      </c>
      <c r="F251" s="2">
        <f>F231+F232+F233+F234+F236+F238+F239+F240+F241+F242+F243+F244+F245+F246+F247+F248+F249+F250</f>
        <v>103.7</v>
      </c>
      <c r="G251" s="2">
        <f>G231+G232+G233+G234+G236+G238+G239+G240+G241+G242+G243+G244+G245+G246+G247+G248+G249+G250</f>
        <v>728.7</v>
      </c>
      <c r="H251" s="2">
        <f>H231+H232+H233+H234+H236+H238+H239+H240+H241+H242+H243+H244+H245+H246+H247+H248+H249+H250</f>
        <v>16.3</v>
      </c>
      <c r="I251" s="2"/>
    </row>
    <row r="254" spans="1:9" ht="31.5" customHeight="1" thickBot="1" x14ac:dyDescent="0.3"/>
    <row r="255" spans="1:9" ht="15.75" hidden="1" thickBot="1" x14ac:dyDescent="0.3"/>
    <row r="256" spans="1:9" ht="15.75" hidden="1" thickBot="1" x14ac:dyDescent="0.3"/>
    <row r="257" spans="1:9" ht="15.75" hidden="1" thickBot="1" x14ac:dyDescent="0.3"/>
    <row r="258" spans="1:9" ht="15.75" hidden="1" thickBot="1" x14ac:dyDescent="0.3"/>
    <row r="259" spans="1:9" ht="30" x14ac:dyDescent="0.25">
      <c r="A259" s="8" t="s">
        <v>0</v>
      </c>
      <c r="B259" s="8" t="s">
        <v>1</v>
      </c>
      <c r="C259" s="8" t="s">
        <v>3</v>
      </c>
      <c r="D259" s="5" t="s">
        <v>4</v>
      </c>
      <c r="E259" s="4" t="s">
        <v>5</v>
      </c>
      <c r="F259" s="4"/>
      <c r="G259" s="12" t="s">
        <v>9</v>
      </c>
      <c r="H259" s="8" t="s">
        <v>11</v>
      </c>
      <c r="I259" s="12" t="s">
        <v>13</v>
      </c>
    </row>
    <row r="260" spans="1:9" x14ac:dyDescent="0.25">
      <c r="A260" s="13"/>
      <c r="B260" s="13" t="s">
        <v>2</v>
      </c>
      <c r="C260" s="13"/>
      <c r="D260" s="7" t="s">
        <v>6</v>
      </c>
      <c r="E260" s="8" t="s">
        <v>7</v>
      </c>
      <c r="F260" s="6" t="s">
        <v>8</v>
      </c>
      <c r="G260" s="10" t="s">
        <v>10</v>
      </c>
      <c r="H260" s="13" t="s">
        <v>12</v>
      </c>
      <c r="I260" s="10" t="s">
        <v>14</v>
      </c>
    </row>
    <row r="261" spans="1:9" x14ac:dyDescent="0.25">
      <c r="A261" s="11" t="s">
        <v>38</v>
      </c>
      <c r="B261" s="14"/>
      <c r="C261" s="14"/>
      <c r="D261" s="14"/>
      <c r="E261" s="14"/>
      <c r="F261" s="14"/>
      <c r="G261" s="14"/>
      <c r="H261" s="14"/>
      <c r="I261" s="14"/>
    </row>
    <row r="262" spans="1:9" x14ac:dyDescent="0.25">
      <c r="A262" s="8" t="s">
        <v>16</v>
      </c>
      <c r="B262" s="3" t="s">
        <v>111</v>
      </c>
      <c r="C262" s="2">
        <v>80</v>
      </c>
      <c r="D262" s="2">
        <v>0.72</v>
      </c>
      <c r="E262" s="2">
        <v>3.76</v>
      </c>
      <c r="F262" s="2">
        <v>4.7300000000000004</v>
      </c>
      <c r="G262" s="2">
        <v>55</v>
      </c>
      <c r="H262" s="2">
        <v>4.41</v>
      </c>
      <c r="I262" s="2">
        <v>54</v>
      </c>
    </row>
    <row r="263" spans="1:9" x14ac:dyDescent="0.25">
      <c r="A263" s="13"/>
      <c r="B263" s="2" t="s">
        <v>132</v>
      </c>
      <c r="C263" s="2">
        <v>85</v>
      </c>
      <c r="D263" s="2">
        <v>6.52</v>
      </c>
      <c r="E263" s="2">
        <v>8.07</v>
      </c>
      <c r="F263" s="2">
        <v>8.41</v>
      </c>
      <c r="G263" s="2">
        <v>132</v>
      </c>
      <c r="H263" s="2">
        <v>0.7</v>
      </c>
      <c r="I263" s="2">
        <v>233</v>
      </c>
    </row>
    <row r="264" spans="1:9" x14ac:dyDescent="0.25">
      <c r="A264" s="13"/>
      <c r="B264" s="2" t="s">
        <v>21</v>
      </c>
      <c r="C264" s="2">
        <v>60</v>
      </c>
      <c r="D264" s="2">
        <v>6.68</v>
      </c>
      <c r="E264" s="2">
        <v>8.4499999999999993</v>
      </c>
      <c r="F264" s="2">
        <v>19.39</v>
      </c>
      <c r="G264" s="2">
        <v>180</v>
      </c>
      <c r="H264" s="2">
        <v>0.11</v>
      </c>
      <c r="I264" s="2">
        <v>3</v>
      </c>
    </row>
    <row r="265" spans="1:9" ht="15.75" thickBot="1" x14ac:dyDescent="0.3">
      <c r="A265" s="13"/>
      <c r="B265" s="2" t="s">
        <v>48</v>
      </c>
      <c r="C265" s="2">
        <v>180</v>
      </c>
      <c r="D265" s="2">
        <v>3.67</v>
      </c>
      <c r="E265" s="2">
        <v>3.19</v>
      </c>
      <c r="F265" s="2">
        <v>15.82</v>
      </c>
      <c r="G265" s="2">
        <v>107</v>
      </c>
      <c r="H265" s="2">
        <v>1.43</v>
      </c>
      <c r="I265" s="2">
        <v>416</v>
      </c>
    </row>
    <row r="266" spans="1:9" x14ac:dyDescent="0.25">
      <c r="A266" s="26" t="s">
        <v>22</v>
      </c>
      <c r="B266" s="7" t="s">
        <v>115</v>
      </c>
      <c r="C266" s="2">
        <v>100</v>
      </c>
      <c r="D266" s="2">
        <v>1.5</v>
      </c>
      <c r="E266" s="2">
        <v>0.5</v>
      </c>
      <c r="F266" s="2">
        <v>24</v>
      </c>
      <c r="G266" s="2">
        <v>95</v>
      </c>
      <c r="H266" s="2">
        <v>10</v>
      </c>
      <c r="I266" s="2">
        <v>386</v>
      </c>
    </row>
    <row r="267" spans="1:9" x14ac:dyDescent="0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x14ac:dyDescent="0.25">
      <c r="A268" s="2" t="s">
        <v>17</v>
      </c>
      <c r="B268" s="2"/>
      <c r="C268" s="2"/>
      <c r="D268" s="2"/>
      <c r="E268" s="2"/>
      <c r="F268" s="2"/>
      <c r="G268" s="2"/>
      <c r="H268" s="2"/>
      <c r="I268" s="2"/>
    </row>
    <row r="269" spans="1:9" ht="30" x14ac:dyDescent="0.25">
      <c r="A269" s="13"/>
      <c r="B269" s="27" t="s">
        <v>55</v>
      </c>
      <c r="C269" s="2">
        <v>250</v>
      </c>
      <c r="D269" s="2">
        <v>1.74</v>
      </c>
      <c r="E269" s="2">
        <v>4.88</v>
      </c>
      <c r="F269" s="2">
        <v>8.48</v>
      </c>
      <c r="G269" s="2">
        <v>85</v>
      </c>
      <c r="H269" s="2">
        <v>18.399999999999999</v>
      </c>
      <c r="I269" s="2">
        <v>73</v>
      </c>
    </row>
    <row r="270" spans="1:9" x14ac:dyDescent="0.25">
      <c r="A270" s="13"/>
      <c r="B270" s="2" t="s">
        <v>72</v>
      </c>
      <c r="C270" s="2">
        <v>160</v>
      </c>
      <c r="D270" s="2">
        <v>12.98</v>
      </c>
      <c r="E270" s="2">
        <v>13.1</v>
      </c>
      <c r="F270" s="2">
        <v>11.92</v>
      </c>
      <c r="G270" s="2">
        <v>2.1800000000000002</v>
      </c>
      <c r="H270" s="2">
        <v>0.69</v>
      </c>
      <c r="I270" s="2">
        <v>305</v>
      </c>
    </row>
    <row r="271" spans="1:9" x14ac:dyDescent="0.25">
      <c r="A271" s="13"/>
      <c r="B271" s="2" t="s">
        <v>124</v>
      </c>
      <c r="C271" s="2">
        <v>150</v>
      </c>
      <c r="D271" s="2">
        <v>3.06</v>
      </c>
      <c r="E271" s="2">
        <v>4.8</v>
      </c>
      <c r="F271" s="2">
        <v>20.43</v>
      </c>
      <c r="G271" s="2">
        <v>137</v>
      </c>
      <c r="H271" s="2">
        <v>18.100000000000001</v>
      </c>
      <c r="I271" s="2">
        <v>339</v>
      </c>
    </row>
    <row r="272" spans="1:9" x14ac:dyDescent="0.25">
      <c r="A272" s="13"/>
      <c r="B272" s="2" t="s">
        <v>127</v>
      </c>
      <c r="C272" s="2">
        <v>180</v>
      </c>
      <c r="D272" s="2">
        <v>0.8</v>
      </c>
      <c r="E272" s="2">
        <v>25.72</v>
      </c>
      <c r="F272" s="2">
        <v>106</v>
      </c>
      <c r="G272" s="2">
        <v>0.44</v>
      </c>
      <c r="H272" s="2">
        <v>0.44</v>
      </c>
      <c r="I272" s="2">
        <v>398</v>
      </c>
    </row>
    <row r="273" spans="1:9" x14ac:dyDescent="0.25">
      <c r="A273" s="13"/>
      <c r="B273" s="2" t="s">
        <v>44</v>
      </c>
      <c r="C273" s="2">
        <v>40</v>
      </c>
      <c r="D273" s="2">
        <v>2.6</v>
      </c>
      <c r="E273" s="2">
        <v>0.4</v>
      </c>
      <c r="F273" s="2">
        <v>16</v>
      </c>
      <c r="G273" s="2">
        <v>76</v>
      </c>
      <c r="H273" s="2"/>
      <c r="I273" s="2"/>
    </row>
    <row r="274" spans="1:9" x14ac:dyDescent="0.25">
      <c r="A274" s="9"/>
      <c r="B274" s="2" t="s">
        <v>56</v>
      </c>
      <c r="C274" s="2">
        <v>20</v>
      </c>
      <c r="D274" s="2">
        <v>1.5</v>
      </c>
      <c r="E274" s="2">
        <v>0.1</v>
      </c>
      <c r="F274" s="2">
        <v>10</v>
      </c>
      <c r="G274" s="2">
        <v>47</v>
      </c>
      <c r="H274" s="2"/>
      <c r="I274" s="2"/>
    </row>
    <row r="275" spans="1:9" x14ac:dyDescent="0.25">
      <c r="A275" s="13"/>
      <c r="B275" s="2"/>
      <c r="C275" s="2"/>
      <c r="D275" s="2"/>
      <c r="E275" s="2"/>
      <c r="F275" s="2"/>
      <c r="G275" s="2"/>
      <c r="H275" s="2"/>
      <c r="I275" s="2"/>
    </row>
    <row r="276" spans="1:9" x14ac:dyDescent="0.25">
      <c r="A276" s="8" t="s">
        <v>18</v>
      </c>
      <c r="B276" s="3" t="s">
        <v>63</v>
      </c>
      <c r="C276" s="2">
        <v>80</v>
      </c>
      <c r="D276" s="2">
        <v>0.95</v>
      </c>
      <c r="E276" s="2">
        <v>2.94</v>
      </c>
      <c r="F276" s="2">
        <v>8</v>
      </c>
      <c r="G276" s="2">
        <v>62</v>
      </c>
      <c r="H276" s="2">
        <v>3</v>
      </c>
      <c r="I276" s="2">
        <v>363</v>
      </c>
    </row>
    <row r="277" spans="1:9" x14ac:dyDescent="0.25">
      <c r="A277" s="13"/>
      <c r="B277" s="2" t="s">
        <v>107</v>
      </c>
      <c r="C277" s="2">
        <v>100</v>
      </c>
      <c r="D277" s="2">
        <v>18.690000000000001</v>
      </c>
      <c r="E277" s="2">
        <v>12.67</v>
      </c>
      <c r="F277" s="2">
        <v>11.4</v>
      </c>
      <c r="G277" s="2">
        <v>234</v>
      </c>
      <c r="H277" s="2">
        <v>0.25</v>
      </c>
      <c r="I277" s="2">
        <v>245</v>
      </c>
    </row>
    <row r="278" spans="1:9" x14ac:dyDescent="0.25">
      <c r="A278" s="13"/>
      <c r="B278" s="2" t="s">
        <v>50</v>
      </c>
      <c r="C278" s="2">
        <v>180</v>
      </c>
      <c r="D278" s="2">
        <v>5.22</v>
      </c>
      <c r="E278" s="2">
        <v>4.5</v>
      </c>
      <c r="F278" s="2">
        <v>7.2</v>
      </c>
      <c r="G278" s="2">
        <v>90</v>
      </c>
      <c r="H278" s="2">
        <v>1.26</v>
      </c>
      <c r="I278" s="2">
        <v>420</v>
      </c>
    </row>
    <row r="279" spans="1:9" x14ac:dyDescent="0.25">
      <c r="A279" s="13"/>
      <c r="B279" s="2" t="s">
        <v>51</v>
      </c>
      <c r="C279" s="2">
        <v>30</v>
      </c>
      <c r="D279" s="2"/>
      <c r="E279" s="2"/>
      <c r="F279" s="2"/>
      <c r="G279" s="2"/>
      <c r="H279" s="2"/>
      <c r="I279" s="2"/>
    </row>
    <row r="280" spans="1:9" x14ac:dyDescent="0.25">
      <c r="A280" s="13"/>
      <c r="B280" s="2"/>
      <c r="C280" s="2"/>
      <c r="D280" s="2"/>
      <c r="E280" s="2"/>
      <c r="F280" s="2"/>
      <c r="G280" s="2"/>
      <c r="H280" s="2"/>
      <c r="I280" s="2"/>
    </row>
    <row r="281" spans="1:9" x14ac:dyDescent="0.25">
      <c r="A281" s="9"/>
      <c r="B281" s="2"/>
      <c r="C281" s="2"/>
      <c r="D281" s="2"/>
      <c r="E281" s="2"/>
      <c r="F281" s="2"/>
      <c r="G281" s="2"/>
      <c r="H281" s="2"/>
      <c r="I281" s="2"/>
    </row>
    <row r="282" spans="1:9" ht="30" x14ac:dyDescent="0.25">
      <c r="A282" s="3" t="s">
        <v>39</v>
      </c>
      <c r="B282" s="2"/>
      <c r="C282" s="2"/>
      <c r="D282" s="2">
        <f>D262+D263+D264+D265+D266+D268+D269+D270+D271+D272+D273+D274+D276+D277+D278+D279+D280+D281</f>
        <v>66.63</v>
      </c>
      <c r="E282" s="2">
        <f>E262+E263+E264+E265+E266+E268+E269+E270+E271+E272+E273+E274+E276+E277+E278+E279+E280+E281</f>
        <v>93.08</v>
      </c>
      <c r="F282" s="2">
        <f>F262+F263+F264+F265+F266+F268+F269+F270+F271+F272+F273+F274+F276+F277+F278+F279+F280+F281</f>
        <v>271.77999999999997</v>
      </c>
      <c r="G282" s="2">
        <f>G262+G263+G264+G265+G266+G268+G269+G270+G271+G272+G273+G274+G276+G277+G278+G279+G280+G281</f>
        <v>1302.6199999999999</v>
      </c>
      <c r="H282" s="2">
        <f>H262+H263+H264+H265+H266+H268+H269+H270+H271+H272+H273+H274+H276+H277+H278+H279+H280+H281</f>
        <v>58.789999999999992</v>
      </c>
      <c r="I282" s="2"/>
    </row>
    <row r="285" spans="1:9" ht="84" customHeight="1" thickBot="1" x14ac:dyDescent="0.3"/>
    <row r="286" spans="1:9" ht="15.75" hidden="1" thickBot="1" x14ac:dyDescent="0.3"/>
    <row r="287" spans="1:9" ht="15.75" hidden="1" thickBot="1" x14ac:dyDescent="0.3"/>
    <row r="288" spans="1:9" ht="30" x14ac:dyDescent="0.25">
      <c r="A288" s="8" t="s">
        <v>0</v>
      </c>
      <c r="B288" s="8" t="s">
        <v>1</v>
      </c>
      <c r="C288" s="8" t="s">
        <v>3</v>
      </c>
      <c r="D288" s="5" t="s">
        <v>4</v>
      </c>
      <c r="E288" s="4" t="s">
        <v>5</v>
      </c>
      <c r="F288" s="4"/>
      <c r="G288" s="12" t="s">
        <v>9</v>
      </c>
      <c r="H288" s="8" t="s">
        <v>11</v>
      </c>
      <c r="I288" s="12" t="s">
        <v>13</v>
      </c>
    </row>
    <row r="289" spans="1:9" x14ac:dyDescent="0.25">
      <c r="A289" s="13"/>
      <c r="B289" s="13" t="s">
        <v>2</v>
      </c>
      <c r="C289" s="13"/>
      <c r="D289" s="7" t="s">
        <v>6</v>
      </c>
      <c r="E289" s="8" t="s">
        <v>7</v>
      </c>
      <c r="F289" s="6" t="s">
        <v>8</v>
      </c>
      <c r="G289" s="10" t="s">
        <v>10</v>
      </c>
      <c r="H289" s="13" t="s">
        <v>12</v>
      </c>
      <c r="I289" s="10" t="s">
        <v>14</v>
      </c>
    </row>
    <row r="290" spans="1:9" ht="15.75" thickBot="1" x14ac:dyDescent="0.3">
      <c r="A290" s="6" t="s">
        <v>40</v>
      </c>
      <c r="B290" s="14"/>
      <c r="C290" s="14"/>
      <c r="D290" s="14"/>
      <c r="E290" s="14"/>
      <c r="F290" s="14"/>
      <c r="G290" s="14"/>
      <c r="H290" s="14"/>
      <c r="I290" s="14"/>
    </row>
    <row r="291" spans="1:9" ht="15.75" thickBot="1" x14ac:dyDescent="0.3">
      <c r="A291" s="16" t="s">
        <v>16</v>
      </c>
      <c r="B291" s="17" t="s">
        <v>119</v>
      </c>
      <c r="C291" s="2">
        <v>205</v>
      </c>
      <c r="D291" s="2">
        <v>6.12</v>
      </c>
      <c r="E291" s="2">
        <v>6.65</v>
      </c>
      <c r="F291" s="2">
        <v>53.13</v>
      </c>
      <c r="G291" s="2">
        <v>297</v>
      </c>
      <c r="H291" s="2">
        <v>0.87</v>
      </c>
      <c r="I291" s="2">
        <v>190</v>
      </c>
    </row>
    <row r="292" spans="1:9" x14ac:dyDescent="0.25">
      <c r="A292" s="13"/>
      <c r="B292" s="2" t="s">
        <v>67</v>
      </c>
      <c r="C292" s="2">
        <v>40</v>
      </c>
      <c r="D292" s="2">
        <v>5.08</v>
      </c>
      <c r="E292" s="2">
        <v>4.5999999999999996</v>
      </c>
      <c r="F292" s="2">
        <v>0.28000000000000003</v>
      </c>
      <c r="G292" s="2">
        <v>63</v>
      </c>
      <c r="H292" s="2"/>
      <c r="I292" s="2">
        <v>227</v>
      </c>
    </row>
    <row r="293" spans="1:9" x14ac:dyDescent="0.25">
      <c r="A293" s="13"/>
      <c r="B293" s="2" t="s">
        <v>48</v>
      </c>
      <c r="C293" s="2">
        <v>180</v>
      </c>
      <c r="D293" s="2">
        <v>3.67</v>
      </c>
      <c r="E293" s="2">
        <v>3.19</v>
      </c>
      <c r="F293" s="2">
        <v>15.82</v>
      </c>
      <c r="G293" s="2">
        <v>107</v>
      </c>
      <c r="H293" s="2">
        <v>0.11</v>
      </c>
      <c r="I293" s="2">
        <v>416</v>
      </c>
    </row>
    <row r="294" spans="1:9" x14ac:dyDescent="0.25">
      <c r="A294" s="13"/>
      <c r="B294" s="2" t="s">
        <v>47</v>
      </c>
      <c r="C294" s="2">
        <v>40</v>
      </c>
      <c r="D294" s="2">
        <v>2.4500000000000002</v>
      </c>
      <c r="E294" s="2">
        <v>7.55</v>
      </c>
      <c r="F294" s="2">
        <v>14.62</v>
      </c>
      <c r="G294" s="2">
        <v>136</v>
      </c>
      <c r="H294" s="2"/>
      <c r="I294" s="2">
        <v>1</v>
      </c>
    </row>
    <row r="295" spans="1:9" ht="15.75" thickBot="1" x14ac:dyDescent="0.3">
      <c r="A295" s="25"/>
      <c r="B295" s="15"/>
      <c r="C295" s="2"/>
      <c r="D295" s="2"/>
      <c r="E295" s="2"/>
      <c r="F295" s="2"/>
      <c r="G295" s="2"/>
      <c r="H295" s="2"/>
      <c r="I295" s="2"/>
    </row>
    <row r="296" spans="1:9" ht="15.75" thickBot="1" x14ac:dyDescent="0.3">
      <c r="A296" s="16" t="s">
        <v>22</v>
      </c>
      <c r="B296" s="15" t="s">
        <v>65</v>
      </c>
      <c r="C296" s="2">
        <v>180</v>
      </c>
      <c r="D296" s="2">
        <v>0.75</v>
      </c>
      <c r="E296" s="2"/>
      <c r="F296" s="2">
        <v>16.149999999999999</v>
      </c>
      <c r="G296" s="2">
        <v>64</v>
      </c>
      <c r="H296" s="2">
        <v>3</v>
      </c>
      <c r="I296" s="2">
        <v>418</v>
      </c>
    </row>
    <row r="297" spans="1:9" ht="15.75" thickBot="1" x14ac:dyDescent="0.3">
      <c r="A297" s="16"/>
      <c r="B297" s="15"/>
      <c r="C297" s="2"/>
      <c r="D297" s="2"/>
      <c r="E297" s="2"/>
      <c r="F297" s="2"/>
      <c r="G297" s="2"/>
      <c r="H297" s="2"/>
      <c r="I297" s="2"/>
    </row>
    <row r="298" spans="1:9" ht="15.75" thickBot="1" x14ac:dyDescent="0.3">
      <c r="A298" s="16" t="s">
        <v>17</v>
      </c>
      <c r="B298" s="15" t="s">
        <v>195</v>
      </c>
      <c r="C298" s="2">
        <v>40</v>
      </c>
      <c r="D298" s="2"/>
      <c r="E298" s="2"/>
      <c r="F298" s="2"/>
      <c r="G298" s="2"/>
      <c r="H298" s="2"/>
      <c r="I298" s="2"/>
    </row>
    <row r="299" spans="1:9" ht="30" x14ac:dyDescent="0.25">
      <c r="A299" s="13"/>
      <c r="B299" s="3" t="s">
        <v>102</v>
      </c>
      <c r="C299" s="2">
        <v>250</v>
      </c>
      <c r="D299" s="2">
        <v>2.68</v>
      </c>
      <c r="E299" s="2">
        <v>2.84</v>
      </c>
      <c r="F299" s="2">
        <v>17.14</v>
      </c>
      <c r="G299" s="2">
        <v>105</v>
      </c>
      <c r="H299" s="2">
        <v>8.25</v>
      </c>
      <c r="I299" s="2">
        <v>88</v>
      </c>
    </row>
    <row r="300" spans="1:9" x14ac:dyDescent="0.25">
      <c r="A300" s="13"/>
      <c r="B300" s="2" t="s">
        <v>130</v>
      </c>
      <c r="C300" s="2">
        <v>160</v>
      </c>
      <c r="D300" s="2">
        <v>13.45</v>
      </c>
      <c r="E300" s="2">
        <v>8.5</v>
      </c>
      <c r="F300" s="2">
        <v>19.54</v>
      </c>
      <c r="G300" s="2">
        <v>208</v>
      </c>
      <c r="H300" s="2">
        <v>20.3</v>
      </c>
      <c r="I300" s="2">
        <v>314</v>
      </c>
    </row>
    <row r="301" spans="1:9" x14ac:dyDescent="0.25">
      <c r="A301" s="13"/>
      <c r="B301" s="2" t="s">
        <v>59</v>
      </c>
      <c r="C301" s="2">
        <v>180</v>
      </c>
      <c r="D301" s="2">
        <v>0.43</v>
      </c>
      <c r="E301" s="2">
        <v>0.16</v>
      </c>
      <c r="F301" s="2">
        <v>24.99</v>
      </c>
      <c r="G301" s="2">
        <v>101</v>
      </c>
      <c r="H301" s="2">
        <v>0.36</v>
      </c>
      <c r="I301" s="2">
        <v>394</v>
      </c>
    </row>
    <row r="302" spans="1:9" x14ac:dyDescent="0.25">
      <c r="A302" s="13"/>
      <c r="B302" s="2" t="s">
        <v>44</v>
      </c>
      <c r="C302" s="2">
        <v>40</v>
      </c>
      <c r="D302" s="2">
        <v>2.6</v>
      </c>
      <c r="E302" s="2">
        <v>0.4</v>
      </c>
      <c r="F302" s="2">
        <v>16</v>
      </c>
      <c r="G302" s="2">
        <v>76</v>
      </c>
      <c r="H302" s="2"/>
      <c r="I302" s="2"/>
    </row>
    <row r="303" spans="1:9" x14ac:dyDescent="0.25">
      <c r="A303" s="13"/>
      <c r="B303" s="2" t="s">
        <v>56</v>
      </c>
      <c r="C303" s="2">
        <v>20</v>
      </c>
      <c r="D303" s="2">
        <v>1.5</v>
      </c>
      <c r="E303" s="2">
        <v>0.1</v>
      </c>
      <c r="F303" s="2">
        <v>10</v>
      </c>
      <c r="G303" s="2">
        <v>47</v>
      </c>
      <c r="H303" s="2"/>
      <c r="I303" s="2"/>
    </row>
    <row r="304" spans="1:9" ht="15.75" thickBot="1" x14ac:dyDescent="0.3">
      <c r="A304" s="13"/>
      <c r="B304" s="2"/>
      <c r="C304" s="2"/>
      <c r="D304" s="2"/>
      <c r="E304" s="2"/>
      <c r="F304" s="2"/>
      <c r="G304" s="2"/>
      <c r="H304" s="2"/>
      <c r="I304" s="2"/>
    </row>
    <row r="305" spans="1:9" ht="15.75" thickBot="1" x14ac:dyDescent="0.3">
      <c r="A305" s="16" t="s">
        <v>18</v>
      </c>
      <c r="B305" s="15"/>
      <c r="C305" s="2"/>
      <c r="D305" s="2"/>
      <c r="E305" s="2"/>
      <c r="F305" s="2"/>
      <c r="G305" s="2"/>
      <c r="H305" s="2"/>
      <c r="I305" s="2"/>
    </row>
    <row r="306" spans="1:9" x14ac:dyDescent="0.25">
      <c r="A306" s="13"/>
      <c r="B306" s="2"/>
      <c r="C306" s="2"/>
      <c r="D306" s="2"/>
      <c r="E306" s="2"/>
      <c r="F306" s="2"/>
      <c r="G306" s="2"/>
      <c r="H306" s="2"/>
      <c r="I306" s="2"/>
    </row>
    <row r="307" spans="1:9" x14ac:dyDescent="0.25">
      <c r="A307" s="13"/>
      <c r="B307" s="2"/>
      <c r="C307" s="2"/>
      <c r="D307" s="2"/>
      <c r="E307" s="2"/>
      <c r="F307" s="2"/>
      <c r="G307" s="2"/>
      <c r="H307" s="2"/>
      <c r="I307" s="2"/>
    </row>
    <row r="308" spans="1:9" x14ac:dyDescent="0.25">
      <c r="A308" s="13"/>
      <c r="B308" s="2"/>
      <c r="C308" s="2"/>
      <c r="D308" s="2"/>
      <c r="E308" s="2"/>
      <c r="F308" s="2"/>
      <c r="G308" s="2"/>
      <c r="H308" s="2"/>
      <c r="I308" s="2"/>
    </row>
    <row r="309" spans="1:9" x14ac:dyDescent="0.25">
      <c r="A309" s="13"/>
      <c r="B309" s="2"/>
      <c r="C309" s="2"/>
      <c r="D309" s="2"/>
      <c r="E309" s="2"/>
      <c r="F309" s="2"/>
      <c r="G309" s="2"/>
      <c r="H309" s="2"/>
      <c r="I309" s="2"/>
    </row>
    <row r="310" spans="1:9" x14ac:dyDescent="0.25">
      <c r="A310" s="9"/>
      <c r="B310" s="2"/>
      <c r="C310" s="2"/>
      <c r="D310" s="2"/>
      <c r="E310" s="2"/>
      <c r="F310" s="2"/>
      <c r="G310" s="2"/>
      <c r="H310" s="2"/>
      <c r="I310" s="2"/>
    </row>
    <row r="311" spans="1:9" ht="30" x14ac:dyDescent="0.25">
      <c r="A311" s="18" t="s">
        <v>41</v>
      </c>
      <c r="B311" s="8"/>
      <c r="C311" s="8"/>
      <c r="D311" s="8">
        <f>D291+D292+D293+D294+D296+D298+D299+D300+D301+D302+D303+D304+D305+D306+D307+D308+D309+D310</f>
        <v>38.730000000000004</v>
      </c>
      <c r="E311" s="8">
        <f>E291+E292+E293+E294+E296+E298+E299+E300+E301+E302+E303+E304+E305+E306+E307+E308+E309+E310</f>
        <v>33.989999999999995</v>
      </c>
      <c r="F311" s="8">
        <f>F291+F292+F293+F294+F296+F298+F299+F300+F301+F302+F303+F304+F305+F306+F307+F308+F309+F310</f>
        <v>187.67000000000002</v>
      </c>
      <c r="G311" s="8">
        <f>G291+G292+G293+G294+G296+G298+G299+G300+G301+G302+G303+G304+G305+G306+G307+G308+G309+G310</f>
        <v>1204</v>
      </c>
      <c r="H311" s="8">
        <f>H291+H292+H293+H294+H296+H298+H299+H300+H301+H302+H303+H304+H305+H306+H307+H308+H309+H310</f>
        <v>32.89</v>
      </c>
      <c r="I311" s="8"/>
    </row>
    <row r="312" spans="1:9" ht="24.75" x14ac:dyDescent="0.25">
      <c r="A312" s="19" t="s">
        <v>74</v>
      </c>
      <c r="B312" s="2"/>
      <c r="C312" s="2"/>
      <c r="D312" s="2">
        <f>D27+D58+D89+D120+D151+D183+D214+D251+D282+D311</f>
        <v>587.98</v>
      </c>
      <c r="E312" s="2">
        <f>E27+E58+E89+E120+E151+E183+E214+E251+E282+E311</f>
        <v>475.35999999999996</v>
      </c>
      <c r="F312" s="2">
        <f>F27+F58+F89+F120+F151+F183+F214+F251+F282+F311</f>
        <v>2081.94</v>
      </c>
      <c r="G312" s="2">
        <f>G27+G58+G89+G120+G151+G183+G214+G251+G282+G311</f>
        <v>13902.420000000002</v>
      </c>
      <c r="H312" s="2">
        <f>H27+H58+H89+H120+H151+H183+H214+H251+H282+H311</f>
        <v>409.22</v>
      </c>
      <c r="I312" s="2"/>
    </row>
    <row r="313" spans="1:9" ht="36.75" x14ac:dyDescent="0.25">
      <c r="A313" s="19" t="s">
        <v>75</v>
      </c>
      <c r="B313" s="2"/>
      <c r="C313" s="2"/>
      <c r="D313" s="2">
        <f>D312/10</f>
        <v>58.798000000000002</v>
      </c>
      <c r="E313" s="2">
        <f>E312/10</f>
        <v>47.535999999999994</v>
      </c>
      <c r="F313" s="2">
        <f>F312/10</f>
        <v>208.19400000000002</v>
      </c>
      <c r="G313" s="2">
        <f>G312/10</f>
        <v>1390.2420000000002</v>
      </c>
      <c r="H313" s="2">
        <f>H312/10</f>
        <v>40.922000000000004</v>
      </c>
      <c r="I313" s="2"/>
    </row>
    <row r="314" spans="1:9" ht="72.75" x14ac:dyDescent="0.25">
      <c r="A314" s="19" t="s">
        <v>76</v>
      </c>
      <c r="B314" s="3"/>
      <c r="C314" s="3"/>
      <c r="D314" s="3"/>
      <c r="E314" s="2"/>
      <c r="F314" s="2"/>
      <c r="G314" s="2"/>
      <c r="H314" s="2"/>
      <c r="I314" s="2"/>
    </row>
  </sheetData>
  <mergeCells count="1">
    <mergeCell ref="A4:A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6"/>
  <sheetViews>
    <sheetView topLeftCell="A241" workbookViewId="0">
      <selection activeCell="C256" sqref="C256:I256"/>
    </sheetView>
  </sheetViews>
  <sheetFormatPr defaultRowHeight="15" x14ac:dyDescent="0.25"/>
  <cols>
    <col min="1" max="1" width="15" customWidth="1"/>
    <col min="2" max="2" width="31.7109375" customWidth="1"/>
    <col min="7" max="7" width="16.140625" customWidth="1"/>
    <col min="8" max="8" width="13.42578125" customWidth="1"/>
  </cols>
  <sheetData>
    <row r="1" spans="1:9" ht="18.75" customHeight="1" x14ac:dyDescent="0.25">
      <c r="A1" s="64" t="s">
        <v>0</v>
      </c>
      <c r="B1" s="62" t="s">
        <v>137</v>
      </c>
      <c r="C1" s="62" t="s">
        <v>3</v>
      </c>
      <c r="D1" s="66" t="s">
        <v>138</v>
      </c>
      <c r="E1" s="67"/>
      <c r="F1" s="68"/>
      <c r="G1" s="64" t="s">
        <v>139</v>
      </c>
      <c r="H1" s="64" t="s">
        <v>146</v>
      </c>
      <c r="I1" s="64" t="s">
        <v>147</v>
      </c>
    </row>
    <row r="2" spans="1:9" x14ac:dyDescent="0.25">
      <c r="A2" s="65"/>
      <c r="B2" s="63"/>
      <c r="C2" s="63"/>
      <c r="D2" s="2" t="s">
        <v>6</v>
      </c>
      <c r="E2" s="2" t="s">
        <v>7</v>
      </c>
      <c r="F2" s="2" t="s">
        <v>8</v>
      </c>
      <c r="G2" s="65"/>
      <c r="H2" s="65"/>
      <c r="I2" s="65"/>
    </row>
    <row r="3" spans="1:9" x14ac:dyDescent="0.25">
      <c r="A3" s="2" t="s">
        <v>15</v>
      </c>
      <c r="B3" s="3" t="s">
        <v>92</v>
      </c>
      <c r="C3" s="2">
        <v>155</v>
      </c>
      <c r="D3" s="2">
        <v>2.3199999999999998</v>
      </c>
      <c r="E3" s="2">
        <v>3.96</v>
      </c>
      <c r="F3" s="2">
        <v>24.08</v>
      </c>
      <c r="G3" s="2">
        <v>141</v>
      </c>
      <c r="H3" s="2"/>
      <c r="I3" s="2">
        <v>199</v>
      </c>
    </row>
    <row r="4" spans="1:9" x14ac:dyDescent="0.25">
      <c r="A4" s="2" t="s">
        <v>16</v>
      </c>
      <c r="B4" s="2" t="s">
        <v>47</v>
      </c>
      <c r="C4" s="2">
        <v>40</v>
      </c>
      <c r="D4" s="2">
        <v>2.4500000000000002</v>
      </c>
      <c r="E4" s="2">
        <v>7.55</v>
      </c>
      <c r="F4" s="2">
        <v>14.62</v>
      </c>
      <c r="G4" s="2">
        <v>136</v>
      </c>
      <c r="H4" s="2"/>
      <c r="I4" s="2">
        <v>1</v>
      </c>
    </row>
    <row r="5" spans="1:9" x14ac:dyDescent="0.25">
      <c r="A5" s="2"/>
      <c r="B5" s="2" t="s">
        <v>95</v>
      </c>
      <c r="C5" s="2" t="s">
        <v>177</v>
      </c>
      <c r="D5" s="2">
        <v>7.0000000000000007E-2</v>
      </c>
      <c r="E5" s="2">
        <v>0.01</v>
      </c>
      <c r="F5" s="2">
        <v>7.1</v>
      </c>
      <c r="G5" s="2">
        <v>29</v>
      </c>
      <c r="H5" s="2">
        <v>1.42</v>
      </c>
      <c r="I5" s="2">
        <v>412</v>
      </c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3" t="s">
        <v>22</v>
      </c>
      <c r="B8" s="2" t="s">
        <v>65</v>
      </c>
      <c r="C8" s="2">
        <v>180</v>
      </c>
      <c r="D8" s="2">
        <v>0.75</v>
      </c>
      <c r="E8" s="2"/>
      <c r="F8" s="2">
        <v>16.149999999999999</v>
      </c>
      <c r="G8" s="2">
        <v>64</v>
      </c>
      <c r="H8" s="2">
        <v>3</v>
      </c>
      <c r="I8" s="2">
        <v>418</v>
      </c>
    </row>
    <row r="9" spans="1:9" x14ac:dyDescent="0.25">
      <c r="A9" s="2" t="s">
        <v>17</v>
      </c>
      <c r="B9" s="2" t="s">
        <v>80</v>
      </c>
      <c r="C9" s="2">
        <v>40</v>
      </c>
      <c r="D9" s="2">
        <v>0.15</v>
      </c>
      <c r="E9" s="2"/>
      <c r="F9" s="2">
        <v>0.5</v>
      </c>
      <c r="G9" s="2">
        <v>2.7</v>
      </c>
      <c r="H9" s="2"/>
      <c r="I9" s="2"/>
    </row>
    <row r="10" spans="1:9" x14ac:dyDescent="0.25">
      <c r="A10" s="2"/>
      <c r="B10" s="2" t="s">
        <v>135</v>
      </c>
      <c r="C10" s="2">
        <v>200</v>
      </c>
      <c r="D10" s="2">
        <v>4.3899999999999997</v>
      </c>
      <c r="E10" s="2">
        <v>4.21</v>
      </c>
      <c r="F10" s="2">
        <v>13.05</v>
      </c>
      <c r="G10" s="2">
        <v>108</v>
      </c>
      <c r="H10" s="2">
        <v>4.6500000000000004</v>
      </c>
      <c r="I10" s="2">
        <v>87</v>
      </c>
    </row>
    <row r="11" spans="1:9" x14ac:dyDescent="0.25">
      <c r="A11" s="2"/>
      <c r="B11" s="2" t="s">
        <v>57</v>
      </c>
      <c r="C11" s="2">
        <v>60</v>
      </c>
      <c r="D11" s="2">
        <v>7.05</v>
      </c>
      <c r="E11" s="2">
        <v>7.91</v>
      </c>
      <c r="F11" s="2">
        <v>5.83</v>
      </c>
      <c r="G11" s="2">
        <v>123</v>
      </c>
      <c r="H11" s="2">
        <v>7.0000000000000007E-2</v>
      </c>
      <c r="I11" s="2">
        <v>298</v>
      </c>
    </row>
    <row r="12" spans="1:9" x14ac:dyDescent="0.25">
      <c r="A12" s="2"/>
      <c r="B12" s="2" t="s">
        <v>43</v>
      </c>
      <c r="C12" s="2">
        <v>120</v>
      </c>
      <c r="D12" s="2">
        <v>2.4500000000000002</v>
      </c>
      <c r="E12" s="2">
        <v>3.84</v>
      </c>
      <c r="F12" s="2">
        <v>16.350000000000001</v>
      </c>
      <c r="G12" s="2">
        <v>109</v>
      </c>
      <c r="H12" s="2">
        <v>1.45</v>
      </c>
      <c r="I12" s="2">
        <v>339</v>
      </c>
    </row>
    <row r="13" spans="1:9" x14ac:dyDescent="0.25">
      <c r="A13" s="2"/>
      <c r="B13" s="2" t="s">
        <v>163</v>
      </c>
      <c r="C13" s="2">
        <v>150</v>
      </c>
      <c r="D13" s="2">
        <v>0.51</v>
      </c>
      <c r="E13" s="2">
        <v>0.21</v>
      </c>
      <c r="F13" s="2">
        <v>14.23</v>
      </c>
      <c r="G13" s="2">
        <v>61</v>
      </c>
      <c r="H13" s="2">
        <v>75</v>
      </c>
      <c r="I13" s="2">
        <v>417</v>
      </c>
    </row>
    <row r="14" spans="1:9" x14ac:dyDescent="0.25">
      <c r="A14" s="2"/>
      <c r="B14" s="2" t="s">
        <v>44</v>
      </c>
      <c r="C14" s="2">
        <v>30</v>
      </c>
      <c r="D14" s="2">
        <v>1.98</v>
      </c>
      <c r="E14" s="2">
        <v>0.36</v>
      </c>
      <c r="F14" s="2">
        <v>10.02</v>
      </c>
      <c r="G14" s="2">
        <v>52</v>
      </c>
      <c r="H14" s="2"/>
      <c r="I14" s="2"/>
    </row>
    <row r="15" spans="1:9" x14ac:dyDescent="0.25">
      <c r="A15" s="2"/>
      <c r="B15" s="2" t="s">
        <v>56</v>
      </c>
      <c r="C15" s="2">
        <v>20</v>
      </c>
      <c r="D15" s="2">
        <v>1.5</v>
      </c>
      <c r="E15" s="2">
        <v>0.1</v>
      </c>
      <c r="F15" s="2">
        <v>10</v>
      </c>
      <c r="G15" s="2">
        <v>47</v>
      </c>
      <c r="H15" s="2"/>
      <c r="I15" s="2"/>
    </row>
    <row r="16" spans="1:9" x14ac:dyDescent="0.25">
      <c r="A16" s="2" t="s">
        <v>18</v>
      </c>
      <c r="B16" s="2" t="s">
        <v>91</v>
      </c>
      <c r="C16" s="2">
        <v>80</v>
      </c>
      <c r="D16" s="2">
        <v>1.2</v>
      </c>
      <c r="E16" s="2">
        <v>2.69</v>
      </c>
      <c r="F16" s="2">
        <v>10.49</v>
      </c>
      <c r="G16" s="2">
        <v>57</v>
      </c>
      <c r="H16" s="2">
        <v>9.1</v>
      </c>
      <c r="I16" s="2">
        <v>342</v>
      </c>
    </row>
    <row r="17" spans="1:9" ht="30" x14ac:dyDescent="0.25">
      <c r="A17" s="2"/>
      <c r="B17" s="3" t="s">
        <v>108</v>
      </c>
      <c r="C17" s="2">
        <v>60</v>
      </c>
      <c r="D17" s="2">
        <v>7.33</v>
      </c>
      <c r="E17" s="2">
        <v>4.3600000000000003</v>
      </c>
      <c r="F17" s="2">
        <v>10.59</v>
      </c>
      <c r="G17" s="2">
        <v>111</v>
      </c>
      <c r="H17" s="2">
        <v>8.7100000000000009</v>
      </c>
      <c r="I17" s="2">
        <v>274</v>
      </c>
    </row>
    <row r="18" spans="1:9" x14ac:dyDescent="0.25">
      <c r="A18" s="2"/>
      <c r="B18" s="2" t="s">
        <v>50</v>
      </c>
      <c r="C18" s="2">
        <v>180</v>
      </c>
      <c r="D18" s="2">
        <v>5.22</v>
      </c>
      <c r="E18" s="2">
        <v>4.5</v>
      </c>
      <c r="F18" s="2">
        <v>7.2</v>
      </c>
      <c r="G18" s="2">
        <v>90</v>
      </c>
      <c r="H18" s="2">
        <v>1.26</v>
      </c>
      <c r="I18" s="2">
        <v>420</v>
      </c>
    </row>
    <row r="19" spans="1:9" x14ac:dyDescent="0.25">
      <c r="A19" s="2"/>
      <c r="B19" s="2" t="s">
        <v>126</v>
      </c>
      <c r="C19" s="2">
        <v>50</v>
      </c>
      <c r="D19" s="2">
        <v>3.64</v>
      </c>
      <c r="E19" s="2">
        <v>6.26</v>
      </c>
      <c r="F19" s="2">
        <v>26.46</v>
      </c>
      <c r="G19" s="2">
        <v>179</v>
      </c>
      <c r="H19" s="2"/>
      <c r="I19" s="2">
        <v>450</v>
      </c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30" x14ac:dyDescent="0.25">
      <c r="A22" s="3" t="s">
        <v>19</v>
      </c>
      <c r="B22" s="2"/>
      <c r="C22" s="2"/>
      <c r="D22" s="2">
        <f>D3+D4+D5+D6+D7+D8+D9+D10+D11+D12+D13+D14+D15+D16+D17+D18+D19+D20+D21</f>
        <v>41.01</v>
      </c>
      <c r="E22" s="2">
        <f t="shared" ref="E22:H22" si="0">E3+E4+E5+E6+E7+E8+E9+E10+E11+E12+E13+E14+E15+E16+E17+E18+E19+E20+E21</f>
        <v>45.96</v>
      </c>
      <c r="F22" s="2">
        <f t="shared" si="0"/>
        <v>186.67000000000002</v>
      </c>
      <c r="G22" s="2">
        <f t="shared" si="0"/>
        <v>1309.7</v>
      </c>
      <c r="H22" s="2">
        <f t="shared" si="0"/>
        <v>104.66000000000001</v>
      </c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ht="24" customHeight="1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64" t="s">
        <v>0</v>
      </c>
      <c r="B31" s="62" t="s">
        <v>137</v>
      </c>
      <c r="C31" s="2" t="s">
        <v>3</v>
      </c>
      <c r="D31" s="66" t="s">
        <v>138</v>
      </c>
      <c r="E31" s="67"/>
      <c r="F31" s="68"/>
      <c r="G31" s="64" t="s">
        <v>139</v>
      </c>
      <c r="H31" s="64" t="s">
        <v>146</v>
      </c>
      <c r="I31" s="64" t="s">
        <v>147</v>
      </c>
    </row>
    <row r="32" spans="1:9" ht="13.5" customHeight="1" x14ac:dyDescent="0.25">
      <c r="A32" s="65"/>
      <c r="B32" s="63"/>
      <c r="C32" s="2"/>
      <c r="D32" s="2" t="s">
        <v>6</v>
      </c>
      <c r="E32" s="2" t="s">
        <v>7</v>
      </c>
      <c r="F32" s="2" t="s">
        <v>8</v>
      </c>
      <c r="G32" s="65"/>
      <c r="H32" s="65"/>
      <c r="I32" s="65"/>
    </row>
    <row r="33" spans="1:9" x14ac:dyDescent="0.25">
      <c r="A33" s="2" t="s">
        <v>25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 t="s">
        <v>16</v>
      </c>
      <c r="B34" s="2" t="s">
        <v>105</v>
      </c>
      <c r="C34" s="2">
        <v>160</v>
      </c>
      <c r="D34" s="2">
        <v>3.46</v>
      </c>
      <c r="E34" s="2">
        <v>4.57</v>
      </c>
      <c r="F34" s="2">
        <v>24.7</v>
      </c>
      <c r="G34" s="2">
        <v>154</v>
      </c>
      <c r="H34" s="2"/>
      <c r="I34" s="2">
        <v>199</v>
      </c>
    </row>
    <row r="35" spans="1:9" x14ac:dyDescent="0.25">
      <c r="A35" s="2"/>
      <c r="B35" s="2" t="s">
        <v>90</v>
      </c>
      <c r="C35" s="2">
        <v>45</v>
      </c>
      <c r="D35" s="2">
        <v>2.4500000000000002</v>
      </c>
      <c r="E35" s="2">
        <v>3.93</v>
      </c>
      <c r="F35" s="2">
        <v>21.72</v>
      </c>
      <c r="G35" s="2">
        <v>132</v>
      </c>
      <c r="H35" s="2">
        <v>0.24</v>
      </c>
      <c r="I35" s="2">
        <v>2</v>
      </c>
    </row>
    <row r="36" spans="1:9" x14ac:dyDescent="0.25">
      <c r="A36" s="2"/>
      <c r="B36" s="2" t="s">
        <v>62</v>
      </c>
      <c r="C36" s="2">
        <v>150</v>
      </c>
      <c r="D36" s="2">
        <v>2.34</v>
      </c>
      <c r="E36" s="2">
        <v>2</v>
      </c>
      <c r="F36" s="2">
        <v>10.63</v>
      </c>
      <c r="G36" s="2">
        <v>70</v>
      </c>
      <c r="H36" s="2">
        <v>0.98</v>
      </c>
      <c r="I36" s="2">
        <v>414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3" t="s">
        <v>22</v>
      </c>
      <c r="B38" s="2" t="s">
        <v>115</v>
      </c>
      <c r="C38" s="2">
        <v>100</v>
      </c>
      <c r="D38" s="2">
        <v>1.5</v>
      </c>
      <c r="E38" s="2">
        <v>0.5</v>
      </c>
      <c r="F38" s="2">
        <v>24</v>
      </c>
      <c r="G38" s="2">
        <v>95</v>
      </c>
      <c r="H38" s="2">
        <v>10</v>
      </c>
      <c r="I38" s="2">
        <v>386</v>
      </c>
    </row>
    <row r="39" spans="1:9" x14ac:dyDescent="0.25">
      <c r="A39" s="2" t="s">
        <v>17</v>
      </c>
      <c r="B39" s="2" t="s">
        <v>83</v>
      </c>
      <c r="C39" s="2">
        <v>30</v>
      </c>
      <c r="D39" s="2">
        <v>0.7</v>
      </c>
      <c r="E39" s="2"/>
      <c r="F39" s="2">
        <v>1.4</v>
      </c>
      <c r="G39" s="2">
        <v>8</v>
      </c>
      <c r="H39" s="2"/>
      <c r="I39" s="2"/>
    </row>
    <row r="40" spans="1:9" ht="30" x14ac:dyDescent="0.25">
      <c r="A40" s="2"/>
      <c r="B40" s="3" t="s">
        <v>106</v>
      </c>
      <c r="C40" s="2">
        <v>200</v>
      </c>
      <c r="D40" s="2">
        <v>1.45</v>
      </c>
      <c r="E40" s="2">
        <v>3.92</v>
      </c>
      <c r="F40" s="2">
        <v>10.19</v>
      </c>
      <c r="G40" s="2">
        <v>82</v>
      </c>
      <c r="H40" s="2">
        <v>8.23</v>
      </c>
      <c r="I40" s="2">
        <v>63</v>
      </c>
    </row>
    <row r="41" spans="1:9" x14ac:dyDescent="0.25">
      <c r="A41" s="2"/>
      <c r="B41" s="2" t="s">
        <v>85</v>
      </c>
      <c r="C41" s="2" t="s">
        <v>178</v>
      </c>
      <c r="D41" s="2">
        <v>11.78</v>
      </c>
      <c r="E41" s="2">
        <v>12.91</v>
      </c>
      <c r="F41" s="2">
        <v>14.9</v>
      </c>
      <c r="G41" s="2">
        <v>223</v>
      </c>
      <c r="H41" s="2">
        <v>1.1299999999999999</v>
      </c>
      <c r="I41" s="2">
        <v>303</v>
      </c>
    </row>
    <row r="42" spans="1:9" x14ac:dyDescent="0.25">
      <c r="A42" s="2"/>
      <c r="B42" s="2" t="s">
        <v>110</v>
      </c>
      <c r="C42" s="2">
        <v>150</v>
      </c>
      <c r="D42" s="2">
        <v>3.09</v>
      </c>
      <c r="E42" s="2">
        <v>4.8499999999999996</v>
      </c>
      <c r="F42" s="2">
        <v>14.14</v>
      </c>
      <c r="G42" s="2">
        <v>112</v>
      </c>
      <c r="H42" s="2">
        <v>25.7</v>
      </c>
      <c r="I42" s="2">
        <v>354</v>
      </c>
    </row>
    <row r="43" spans="1:9" x14ac:dyDescent="0.25">
      <c r="A43" s="2"/>
      <c r="B43" s="2" t="s">
        <v>164</v>
      </c>
      <c r="C43" s="2">
        <v>150</v>
      </c>
      <c r="D43" s="2">
        <v>0.79</v>
      </c>
      <c r="E43" s="2"/>
      <c r="F43" s="2">
        <v>20</v>
      </c>
      <c r="G43" s="2">
        <v>80</v>
      </c>
      <c r="H43" s="2">
        <v>0.06</v>
      </c>
      <c r="I43" s="2">
        <v>401</v>
      </c>
    </row>
    <row r="44" spans="1:9" x14ac:dyDescent="0.25">
      <c r="A44" s="2"/>
      <c r="B44" s="2" t="s">
        <v>44</v>
      </c>
      <c r="C44" s="2">
        <v>30</v>
      </c>
      <c r="D44" s="2">
        <v>2.6</v>
      </c>
      <c r="E44" s="2">
        <v>0.4</v>
      </c>
      <c r="F44" s="2">
        <v>16</v>
      </c>
      <c r="G44" s="2">
        <v>76</v>
      </c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 t="s">
        <v>18</v>
      </c>
      <c r="B46" s="2" t="s">
        <v>94</v>
      </c>
      <c r="C46" s="2">
        <v>100</v>
      </c>
      <c r="D46" s="2">
        <v>1.78</v>
      </c>
      <c r="E46" s="2">
        <v>2.85</v>
      </c>
      <c r="F46" s="2">
        <v>22.97</v>
      </c>
      <c r="G46" s="2">
        <v>124</v>
      </c>
      <c r="H46" s="2">
        <v>1.72</v>
      </c>
      <c r="I46" s="2">
        <v>364</v>
      </c>
    </row>
    <row r="47" spans="1:9" x14ac:dyDescent="0.25">
      <c r="A47" s="2"/>
      <c r="B47" s="2" t="s">
        <v>64</v>
      </c>
      <c r="C47" s="2">
        <v>100</v>
      </c>
      <c r="D47" s="2">
        <v>17.54</v>
      </c>
      <c r="E47" s="2">
        <v>12.05</v>
      </c>
      <c r="F47" s="2">
        <v>17.149999999999999</v>
      </c>
      <c r="G47" s="2">
        <v>247</v>
      </c>
      <c r="H47" s="2">
        <v>0.24</v>
      </c>
      <c r="I47" s="2">
        <v>251</v>
      </c>
    </row>
    <row r="48" spans="1:9" x14ac:dyDescent="0.25">
      <c r="A48" s="2"/>
      <c r="B48" s="2" t="s">
        <v>52</v>
      </c>
      <c r="C48" s="2">
        <v>180</v>
      </c>
      <c r="D48" s="2">
        <v>5.22</v>
      </c>
      <c r="E48" s="2">
        <v>4.5</v>
      </c>
      <c r="F48" s="2">
        <v>7.56</v>
      </c>
      <c r="G48" s="2">
        <v>92</v>
      </c>
      <c r="H48" s="2">
        <v>0.54</v>
      </c>
      <c r="I48" s="2">
        <v>420</v>
      </c>
    </row>
    <row r="49" spans="1:9" x14ac:dyDescent="0.25">
      <c r="A49" s="2"/>
      <c r="B49" s="2" t="s">
        <v>51</v>
      </c>
      <c r="C49" s="2">
        <v>20</v>
      </c>
      <c r="D49" s="2">
        <v>1.4</v>
      </c>
      <c r="E49" s="2">
        <v>5.6</v>
      </c>
      <c r="F49" s="2">
        <v>12.6</v>
      </c>
      <c r="G49" s="2">
        <v>84</v>
      </c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 t="s">
        <v>24</v>
      </c>
      <c r="B52" s="2"/>
      <c r="C52" s="2"/>
      <c r="D52" s="2">
        <f>D34+D35+D36+D37+D38+D39+D40+D41+D42+D43+D44+D45+D46+D47+D48+D49+D50+D51</f>
        <v>56.1</v>
      </c>
      <c r="E52" s="2">
        <f>E34+E35+E36+E37+E38+E39+E40+E41+E42+E43+E44+E45+E46+E47+E48+E49+E50+E51</f>
        <v>58.080000000000005</v>
      </c>
      <c r="F52" s="2">
        <f>F34+F35+F36+F37+F38+F39+F40+F41+F42+F43+F44+F45+F46+F47+F48+F49+F50+F51</f>
        <v>217.96</v>
      </c>
      <c r="G52" s="2">
        <f>G34+G35+G36+G37+G38+G39+G40+G41+G42+G43+G44+G45+G46+G47+G48+G49+G50+G51</f>
        <v>1579</v>
      </c>
      <c r="H52" s="2">
        <f>H34+H35+H36+H37+H38+H39+H40+H41+H42+H43+H44+H45+H46+H47+H48+H49+H50+H51</f>
        <v>48.84</v>
      </c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48" customHeight="1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62" t="s">
        <v>0</v>
      </c>
      <c r="B61" s="62" t="s">
        <v>137</v>
      </c>
      <c r="C61" s="2" t="s">
        <v>3</v>
      </c>
      <c r="D61" s="66" t="s">
        <v>138</v>
      </c>
      <c r="E61" s="67"/>
      <c r="F61" s="68"/>
      <c r="G61" s="64" t="s">
        <v>139</v>
      </c>
      <c r="H61" s="64" t="s">
        <v>146</v>
      </c>
      <c r="I61" s="64" t="s">
        <v>147</v>
      </c>
    </row>
    <row r="62" spans="1:9" x14ac:dyDescent="0.25">
      <c r="A62" s="63"/>
      <c r="B62" s="63"/>
      <c r="C62" s="2"/>
      <c r="D62" s="2" t="s">
        <v>6</v>
      </c>
      <c r="E62" s="2" t="s">
        <v>7</v>
      </c>
      <c r="F62" s="2" t="s">
        <v>8</v>
      </c>
      <c r="G62" s="65"/>
      <c r="H62" s="65"/>
      <c r="I62" s="65"/>
    </row>
    <row r="63" spans="1:9" x14ac:dyDescent="0.25">
      <c r="A63" s="2" t="s">
        <v>26</v>
      </c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 t="s">
        <v>16</v>
      </c>
      <c r="B64" s="3" t="s">
        <v>136</v>
      </c>
      <c r="C64" s="2">
        <v>80</v>
      </c>
      <c r="D64" s="2">
        <v>0.72</v>
      </c>
      <c r="E64" s="2">
        <v>3.76</v>
      </c>
      <c r="F64" s="2">
        <v>4.7300000000000004</v>
      </c>
      <c r="G64" s="2">
        <v>55</v>
      </c>
      <c r="H64" s="2">
        <v>4.41</v>
      </c>
      <c r="I64" s="2">
        <v>54</v>
      </c>
    </row>
    <row r="65" spans="1:9" x14ac:dyDescent="0.25">
      <c r="A65" s="2"/>
      <c r="B65" s="2" t="s">
        <v>77</v>
      </c>
      <c r="C65" s="2" t="s">
        <v>42</v>
      </c>
      <c r="D65" s="2">
        <v>752</v>
      </c>
      <c r="E65" s="2">
        <v>13.46</v>
      </c>
      <c r="F65" s="2">
        <v>1.51</v>
      </c>
      <c r="G65" s="2">
        <v>157</v>
      </c>
      <c r="H65" s="2">
        <v>0.15</v>
      </c>
      <c r="I65" s="2">
        <v>229</v>
      </c>
    </row>
    <row r="66" spans="1:9" x14ac:dyDescent="0.25">
      <c r="A66" s="2"/>
      <c r="B66" s="2" t="s">
        <v>21</v>
      </c>
      <c r="C66" s="2">
        <v>60</v>
      </c>
      <c r="D66" s="2">
        <v>6.68</v>
      </c>
      <c r="E66" s="2">
        <v>8.4499999999999993</v>
      </c>
      <c r="F66" s="2">
        <v>19.39</v>
      </c>
      <c r="G66" s="2">
        <v>180</v>
      </c>
      <c r="H66" s="2">
        <v>0.11</v>
      </c>
      <c r="I66" s="2">
        <v>3</v>
      </c>
    </row>
    <row r="67" spans="1:9" x14ac:dyDescent="0.25">
      <c r="A67" s="2"/>
      <c r="B67" s="2" t="s">
        <v>95</v>
      </c>
      <c r="C67" s="2" t="s">
        <v>96</v>
      </c>
      <c r="D67" s="2">
        <v>0.12</v>
      </c>
      <c r="E67" s="2">
        <v>0.02</v>
      </c>
      <c r="F67" s="2">
        <v>10.199999999999999</v>
      </c>
      <c r="G67" s="2">
        <v>41</v>
      </c>
      <c r="H67" s="2">
        <v>2.83</v>
      </c>
      <c r="I67" s="2">
        <v>412</v>
      </c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 t="s">
        <v>22</v>
      </c>
      <c r="B69" s="2" t="s">
        <v>65</v>
      </c>
      <c r="C69" s="2">
        <v>180</v>
      </c>
      <c r="D69" s="2">
        <v>0.9</v>
      </c>
      <c r="E69" s="2"/>
      <c r="F69" s="2">
        <v>18.18</v>
      </c>
      <c r="G69" s="2">
        <v>76</v>
      </c>
      <c r="H69" s="2">
        <v>3.6</v>
      </c>
      <c r="I69" s="2">
        <v>418</v>
      </c>
    </row>
    <row r="70" spans="1:9" x14ac:dyDescent="0.25">
      <c r="A70" s="2" t="s">
        <v>17</v>
      </c>
      <c r="B70" s="2" t="s">
        <v>143</v>
      </c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3" t="s">
        <v>80</v>
      </c>
      <c r="C71" s="2">
        <v>40</v>
      </c>
      <c r="D71" s="2">
        <v>0.15</v>
      </c>
      <c r="E71" s="2"/>
      <c r="F71" s="2">
        <v>0.5</v>
      </c>
      <c r="G71" s="2">
        <v>2.7</v>
      </c>
      <c r="H71" s="2"/>
      <c r="I71" s="2"/>
    </row>
    <row r="72" spans="1:9" ht="30" x14ac:dyDescent="0.25">
      <c r="A72" s="2"/>
      <c r="B72" s="3" t="s">
        <v>102</v>
      </c>
      <c r="C72" s="2">
        <v>250</v>
      </c>
      <c r="D72" s="2">
        <v>2.68</v>
      </c>
      <c r="E72" s="2">
        <v>2.84</v>
      </c>
      <c r="F72" s="2">
        <v>17.14</v>
      </c>
      <c r="G72" s="2">
        <v>105</v>
      </c>
      <c r="H72" s="2">
        <v>8.25</v>
      </c>
      <c r="I72" s="2">
        <v>88</v>
      </c>
    </row>
    <row r="73" spans="1:9" x14ac:dyDescent="0.25">
      <c r="A73" s="2"/>
      <c r="B73" s="2" t="s">
        <v>165</v>
      </c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 t="s">
        <v>97</v>
      </c>
      <c r="C74" s="2">
        <v>150</v>
      </c>
      <c r="D74" s="2">
        <v>8.59</v>
      </c>
      <c r="E74" s="2">
        <v>6.09</v>
      </c>
      <c r="F74" s="2">
        <v>38.64</v>
      </c>
      <c r="G74" s="2">
        <v>243</v>
      </c>
      <c r="H74" s="2"/>
      <c r="I74" s="2">
        <v>330</v>
      </c>
    </row>
    <row r="75" spans="1:9" x14ac:dyDescent="0.25">
      <c r="A75" s="2"/>
      <c r="B75" s="2" t="s">
        <v>113</v>
      </c>
      <c r="C75" s="2">
        <v>180</v>
      </c>
      <c r="D75" s="2">
        <v>0.43</v>
      </c>
      <c r="E75" s="2">
        <v>0.16</v>
      </c>
      <c r="F75" s="2">
        <v>24.99</v>
      </c>
      <c r="G75" s="2">
        <v>101</v>
      </c>
      <c r="H75" s="2">
        <v>0.36</v>
      </c>
      <c r="I75" s="2">
        <v>394</v>
      </c>
    </row>
    <row r="76" spans="1:9" x14ac:dyDescent="0.25">
      <c r="A76" s="2"/>
      <c r="B76" s="2" t="s">
        <v>44</v>
      </c>
      <c r="C76" s="2">
        <v>40</v>
      </c>
      <c r="D76" s="2">
        <v>2.6</v>
      </c>
      <c r="E76" s="2">
        <v>0.4</v>
      </c>
      <c r="F76" s="2">
        <v>16</v>
      </c>
      <c r="G76" s="2">
        <v>76</v>
      </c>
      <c r="H76" s="2"/>
      <c r="I76" s="2"/>
    </row>
    <row r="77" spans="1:9" x14ac:dyDescent="0.25">
      <c r="A77" s="2" t="s">
        <v>18</v>
      </c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 t="s">
        <v>124</v>
      </c>
      <c r="C78" s="2">
        <v>150</v>
      </c>
      <c r="D78" s="2">
        <v>3.06</v>
      </c>
      <c r="E78" s="2">
        <v>4.8</v>
      </c>
      <c r="F78" s="2">
        <v>20.43</v>
      </c>
      <c r="G78" s="2">
        <v>137</v>
      </c>
      <c r="H78" s="2">
        <v>18.100000000000001</v>
      </c>
      <c r="I78" s="2">
        <v>339</v>
      </c>
    </row>
    <row r="79" spans="1:9" x14ac:dyDescent="0.25">
      <c r="A79" s="2"/>
      <c r="B79" s="2" t="s">
        <v>166</v>
      </c>
      <c r="C79" s="2">
        <v>52</v>
      </c>
      <c r="D79" s="2"/>
      <c r="E79" s="2"/>
      <c r="F79" s="2"/>
      <c r="G79" s="2"/>
      <c r="H79" s="2"/>
      <c r="I79" s="2"/>
    </row>
    <row r="80" spans="1:9" x14ac:dyDescent="0.25">
      <c r="A80" s="2"/>
      <c r="B80" s="2" t="s">
        <v>131</v>
      </c>
      <c r="C80" s="2">
        <v>50</v>
      </c>
      <c r="D80" s="2">
        <v>3.39</v>
      </c>
      <c r="E80" s="2">
        <v>6.98</v>
      </c>
      <c r="F80" s="2">
        <v>26.07</v>
      </c>
      <c r="G80" s="2">
        <v>181</v>
      </c>
      <c r="H80" s="2"/>
      <c r="I80" s="2">
        <v>453</v>
      </c>
    </row>
    <row r="81" spans="1:9" x14ac:dyDescent="0.25">
      <c r="A81" s="2"/>
      <c r="B81" s="2" t="s">
        <v>50</v>
      </c>
      <c r="C81" s="2">
        <v>180</v>
      </c>
      <c r="D81" s="2">
        <v>5.22</v>
      </c>
      <c r="E81" s="2">
        <v>4.5</v>
      </c>
      <c r="F81" s="2">
        <v>7.2</v>
      </c>
      <c r="G81" s="2">
        <v>90</v>
      </c>
      <c r="H81" s="2">
        <v>1.26</v>
      </c>
      <c r="I81" s="2">
        <v>420</v>
      </c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 t="s">
        <v>27</v>
      </c>
      <c r="B83" s="2"/>
      <c r="C83" s="2"/>
      <c r="D83" s="2">
        <f>D64+D65+D66+D68+D69+D70+D71+D72+D73+D74+D75+D76+D77+D78+D79+D80+D81+D82</f>
        <v>786.41999999999985</v>
      </c>
      <c r="E83" s="2">
        <f>E64+E65+E66+E68+E69+E70+E71+E72+E73+E74+E75+E76+E77+E78+E79+E80+E81+E82</f>
        <v>51.439999999999984</v>
      </c>
      <c r="F83" s="2">
        <f>F64+F65+F66+F68+F69+F70+F71+F72+F73+F74+F75+F76+F77+F78+F79+F80+F81+F82</f>
        <v>194.77999999999997</v>
      </c>
      <c r="G83" s="2">
        <f>G64+G65+G66+G68+G69+G70+G71+G72+G73+G74+G75+G76+G77+G78+G79+G80+G81+G82</f>
        <v>1403.7</v>
      </c>
      <c r="H83" s="2">
        <f>H64+H65+H66+H68+H69+H70+H71+H72+H73+H74+H75+H76+H77+H78+H79+H80+H81+H82</f>
        <v>36.24</v>
      </c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 t="s">
        <v>169</v>
      </c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34.5" customHeight="1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62" t="s">
        <v>0</v>
      </c>
      <c r="B92" s="62" t="s">
        <v>137</v>
      </c>
      <c r="C92" s="2" t="s">
        <v>3</v>
      </c>
      <c r="D92" s="66" t="s">
        <v>4</v>
      </c>
      <c r="E92" s="67"/>
      <c r="F92" s="68"/>
      <c r="G92" s="64" t="s">
        <v>139</v>
      </c>
      <c r="H92" s="64" t="s">
        <v>146</v>
      </c>
      <c r="I92" s="64" t="s">
        <v>147</v>
      </c>
    </row>
    <row r="93" spans="1:9" x14ac:dyDescent="0.25">
      <c r="A93" s="63"/>
      <c r="B93" s="63"/>
      <c r="C93" s="2"/>
      <c r="D93" s="2" t="s">
        <v>6</v>
      </c>
      <c r="E93" s="2" t="s">
        <v>7</v>
      </c>
      <c r="F93" s="2" t="s">
        <v>8</v>
      </c>
      <c r="G93" s="65"/>
      <c r="H93" s="65"/>
      <c r="I93" s="65"/>
    </row>
    <row r="94" spans="1:9" x14ac:dyDescent="0.25">
      <c r="A94" s="2" t="s">
        <v>28</v>
      </c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 t="s">
        <v>16</v>
      </c>
      <c r="B95" s="2" t="s">
        <v>141</v>
      </c>
      <c r="C95" s="2">
        <v>155</v>
      </c>
      <c r="D95" s="2">
        <v>4.3600000000000003</v>
      </c>
      <c r="E95" s="2">
        <v>0.48</v>
      </c>
      <c r="F95" s="2">
        <v>31.87</v>
      </c>
      <c r="G95" s="2">
        <v>149</v>
      </c>
      <c r="H95" s="2"/>
      <c r="I95" s="2">
        <v>199</v>
      </c>
    </row>
    <row r="96" spans="1:9" x14ac:dyDescent="0.25">
      <c r="A96" s="2"/>
      <c r="B96" s="2" t="s">
        <v>78</v>
      </c>
      <c r="C96" s="2">
        <v>40</v>
      </c>
      <c r="D96" s="2">
        <v>2.4500000000000002</v>
      </c>
      <c r="E96" s="2">
        <v>7.55</v>
      </c>
      <c r="F96" s="2">
        <v>14.62</v>
      </c>
      <c r="G96" s="2">
        <v>136</v>
      </c>
      <c r="H96" s="2"/>
      <c r="I96" s="2">
        <v>1</v>
      </c>
    </row>
    <row r="97" spans="1:9" x14ac:dyDescent="0.25">
      <c r="A97" s="2"/>
      <c r="B97" s="2" t="s">
        <v>54</v>
      </c>
      <c r="C97" s="2">
        <v>150</v>
      </c>
      <c r="D97" s="2">
        <v>2.67</v>
      </c>
      <c r="E97" s="2">
        <v>2.34</v>
      </c>
      <c r="F97" s="2">
        <v>14.31</v>
      </c>
      <c r="G97" s="2">
        <v>89</v>
      </c>
      <c r="H97" s="2">
        <v>1.2</v>
      </c>
      <c r="I97" s="2">
        <v>413</v>
      </c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 t="s">
        <v>22</v>
      </c>
      <c r="B99" s="2" t="s">
        <v>115</v>
      </c>
      <c r="C99" s="2">
        <v>100</v>
      </c>
      <c r="D99" s="2">
        <v>1.5</v>
      </c>
      <c r="E99" s="2">
        <v>0.5</v>
      </c>
      <c r="F99" s="2">
        <v>24</v>
      </c>
      <c r="G99" s="2">
        <v>95</v>
      </c>
      <c r="H99" s="2">
        <v>10</v>
      </c>
      <c r="I99" s="2">
        <v>386</v>
      </c>
    </row>
    <row r="100" spans="1:9" x14ac:dyDescent="0.25">
      <c r="A100" s="2" t="s">
        <v>17</v>
      </c>
      <c r="B100" s="2" t="s">
        <v>80</v>
      </c>
      <c r="C100" s="2">
        <v>30</v>
      </c>
      <c r="D100" s="2">
        <v>0.15</v>
      </c>
      <c r="E100" s="2"/>
      <c r="F100" s="2">
        <v>0.5</v>
      </c>
      <c r="G100" s="2">
        <v>2.7</v>
      </c>
      <c r="H100" s="2"/>
      <c r="I100" s="2"/>
    </row>
    <row r="101" spans="1:9" x14ac:dyDescent="0.25">
      <c r="A101" s="2"/>
      <c r="B101" s="2" t="s">
        <v>79</v>
      </c>
      <c r="C101" s="2">
        <v>200</v>
      </c>
      <c r="D101" s="2">
        <v>1.82</v>
      </c>
      <c r="E101" s="2">
        <v>4.91</v>
      </c>
      <c r="F101" s="2">
        <v>2.34</v>
      </c>
      <c r="G101" s="2">
        <v>102</v>
      </c>
      <c r="H101" s="2">
        <v>10.28</v>
      </c>
      <c r="I101" s="2">
        <v>63</v>
      </c>
    </row>
    <row r="102" spans="1:9" x14ac:dyDescent="0.25">
      <c r="A102" s="2"/>
      <c r="B102" s="2" t="s">
        <v>157</v>
      </c>
      <c r="C102" s="2" t="s">
        <v>179</v>
      </c>
      <c r="D102" s="2">
        <v>9.67</v>
      </c>
      <c r="E102" s="2">
        <v>10.62</v>
      </c>
      <c r="F102" s="2">
        <v>8.61</v>
      </c>
      <c r="G102" s="2">
        <v>169</v>
      </c>
      <c r="H102" s="2">
        <v>0.23</v>
      </c>
      <c r="I102" s="2">
        <v>298</v>
      </c>
    </row>
    <row r="103" spans="1:9" x14ac:dyDescent="0.25">
      <c r="A103" s="2"/>
      <c r="B103" s="2" t="s">
        <v>88</v>
      </c>
      <c r="C103" s="2">
        <v>120</v>
      </c>
      <c r="D103" s="2">
        <v>2.93</v>
      </c>
      <c r="E103" s="2">
        <v>9.99</v>
      </c>
      <c r="F103" s="2">
        <v>13.07</v>
      </c>
      <c r="G103" s="2">
        <v>154</v>
      </c>
      <c r="H103" s="2">
        <v>10.26</v>
      </c>
      <c r="I103" s="2">
        <v>360</v>
      </c>
    </row>
    <row r="104" spans="1:9" x14ac:dyDescent="0.25">
      <c r="A104" s="2"/>
      <c r="B104" s="2" t="s">
        <v>127</v>
      </c>
      <c r="C104" s="2">
        <v>150</v>
      </c>
      <c r="D104" s="2">
        <v>0.8</v>
      </c>
      <c r="E104" s="2">
        <v>25.72</v>
      </c>
      <c r="F104" s="2">
        <v>106</v>
      </c>
      <c r="G104" s="2">
        <v>0.44</v>
      </c>
      <c r="H104" s="2">
        <v>0.44</v>
      </c>
      <c r="I104" s="2">
        <v>398</v>
      </c>
    </row>
    <row r="105" spans="1:9" x14ac:dyDescent="0.25">
      <c r="A105" s="2"/>
      <c r="B105" s="2" t="s">
        <v>82</v>
      </c>
      <c r="C105" s="2">
        <v>40</v>
      </c>
      <c r="D105" s="2">
        <v>2.6</v>
      </c>
      <c r="E105" s="2">
        <v>0.4</v>
      </c>
      <c r="F105" s="2">
        <v>16</v>
      </c>
      <c r="G105" s="2">
        <v>76</v>
      </c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 t="s">
        <v>18</v>
      </c>
      <c r="B107" s="3"/>
      <c r="C107" s="2"/>
      <c r="D107" s="2"/>
      <c r="E107" s="2"/>
      <c r="F107" s="2"/>
      <c r="G107" s="2"/>
      <c r="H107" s="2"/>
      <c r="I107" s="2"/>
    </row>
    <row r="108" spans="1:9" ht="30" x14ac:dyDescent="0.25">
      <c r="A108" s="2"/>
      <c r="B108" s="3" t="s">
        <v>125</v>
      </c>
      <c r="C108" s="2">
        <v>80</v>
      </c>
      <c r="D108" s="2">
        <v>1.61</v>
      </c>
      <c r="E108" s="2">
        <v>1.29</v>
      </c>
      <c r="F108" s="2">
        <v>10.39</v>
      </c>
      <c r="G108" s="2">
        <v>59</v>
      </c>
      <c r="H108" s="2">
        <v>1.1399999999999999</v>
      </c>
      <c r="I108" s="2">
        <v>358</v>
      </c>
    </row>
    <row r="109" spans="1:9" x14ac:dyDescent="0.25">
      <c r="A109" s="2"/>
      <c r="B109" s="2" t="s">
        <v>58</v>
      </c>
      <c r="C109" s="2">
        <v>60</v>
      </c>
      <c r="D109" s="2">
        <v>12.7</v>
      </c>
      <c r="E109" s="2">
        <v>3.63</v>
      </c>
      <c r="F109" s="2">
        <v>2.57</v>
      </c>
      <c r="G109" s="2">
        <v>94</v>
      </c>
      <c r="H109" s="2">
        <v>0.3</v>
      </c>
      <c r="I109" s="2">
        <v>263</v>
      </c>
    </row>
    <row r="110" spans="1:9" x14ac:dyDescent="0.25">
      <c r="A110" s="2"/>
      <c r="B110" s="2" t="s">
        <v>81</v>
      </c>
      <c r="C110" s="2">
        <v>150</v>
      </c>
      <c r="D110" s="2">
        <v>2.85</v>
      </c>
      <c r="E110" s="2">
        <v>2.41</v>
      </c>
      <c r="F110" s="2">
        <v>14.36</v>
      </c>
      <c r="G110" s="2">
        <v>91</v>
      </c>
      <c r="H110" s="2">
        <v>1.17</v>
      </c>
      <c r="I110" s="2">
        <v>414</v>
      </c>
    </row>
    <row r="111" spans="1:9" x14ac:dyDescent="0.25">
      <c r="A111" s="2"/>
      <c r="B111" s="2" t="s">
        <v>99</v>
      </c>
      <c r="C111" s="2">
        <v>30</v>
      </c>
      <c r="D111" s="2">
        <v>0.24</v>
      </c>
      <c r="E111" s="2">
        <v>0.03</v>
      </c>
      <c r="F111" s="2">
        <v>23.94</v>
      </c>
      <c r="G111" s="2">
        <v>97</v>
      </c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 t="s">
        <v>29</v>
      </c>
      <c r="B113" s="2"/>
      <c r="C113" s="2"/>
      <c r="D113" s="2">
        <f>D95+D96+D97+D98+D99+D100+D101+D102+D103+D104+D105+D106+D107+D108+D109+D110+D111+D112</f>
        <v>46.350000000000009</v>
      </c>
      <c r="E113" s="2">
        <f>E95+E96+E97+E98+E99+E100+E101+E102+E103+E104+E105+E106+E107+E108+E109+E110+E111+E112</f>
        <v>69.86999999999999</v>
      </c>
      <c r="F113" s="2">
        <f>F95+F96+F97+F98+F99+F100+F101+F102+F103+F104+F105+F106+F107+F108+F109+F110+F111+F112</f>
        <v>282.58000000000004</v>
      </c>
      <c r="G113" s="2">
        <f>G95+G96+G97+G98+G99+G100+G101+G102+G103+G104+G105+G106+G107+G108+G109+G110+G111+G112</f>
        <v>1314.14</v>
      </c>
      <c r="H113" s="2">
        <f>H95+H96+H97+H98+H99+H100+H101+H102+H103+H104+H105+H106+H107+H108+H109+H110+H111+H112</f>
        <v>35.019999999999996</v>
      </c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39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62" t="s">
        <v>0</v>
      </c>
      <c r="B122" s="62" t="s">
        <v>137</v>
      </c>
      <c r="C122" s="2" t="s">
        <v>3</v>
      </c>
      <c r="D122" s="66" t="s">
        <v>4</v>
      </c>
      <c r="E122" s="67"/>
      <c r="F122" s="68"/>
      <c r="G122" s="64" t="s">
        <v>139</v>
      </c>
      <c r="H122" s="64" t="s">
        <v>146</v>
      </c>
      <c r="I122" s="64" t="s">
        <v>147</v>
      </c>
    </row>
    <row r="123" spans="1:9" x14ac:dyDescent="0.25">
      <c r="A123" s="63"/>
      <c r="B123" s="63"/>
      <c r="C123" s="2"/>
      <c r="D123" s="2" t="s">
        <v>6</v>
      </c>
      <c r="E123" s="2" t="s">
        <v>7</v>
      </c>
      <c r="F123" s="2" t="s">
        <v>8</v>
      </c>
      <c r="G123" s="65"/>
      <c r="H123" s="65"/>
      <c r="I123" s="65"/>
    </row>
    <row r="124" spans="1:9" x14ac:dyDescent="0.25">
      <c r="A124" s="2" t="s">
        <v>30</v>
      </c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 t="s">
        <v>16</v>
      </c>
      <c r="B125" s="2" t="s">
        <v>107</v>
      </c>
      <c r="C125" s="2">
        <v>50</v>
      </c>
      <c r="D125" s="2">
        <v>18.690000000000001</v>
      </c>
      <c r="E125" s="2">
        <v>12.67</v>
      </c>
      <c r="F125" s="2">
        <v>11.4</v>
      </c>
      <c r="G125" s="2">
        <v>234</v>
      </c>
      <c r="H125" s="2">
        <v>0.25</v>
      </c>
      <c r="I125" s="2">
        <v>245</v>
      </c>
    </row>
    <row r="126" spans="1:9" x14ac:dyDescent="0.25">
      <c r="A126" s="2"/>
      <c r="B126" s="2" t="s">
        <v>160</v>
      </c>
      <c r="C126" s="2">
        <v>20</v>
      </c>
      <c r="D126" s="2"/>
      <c r="E126" s="2"/>
      <c r="F126" s="2"/>
      <c r="G126" s="2"/>
      <c r="H126" s="2"/>
      <c r="I126" s="2"/>
    </row>
    <row r="127" spans="1:9" x14ac:dyDescent="0.25">
      <c r="A127" s="2"/>
      <c r="B127" s="2" t="s">
        <v>148</v>
      </c>
      <c r="C127" s="2">
        <v>20</v>
      </c>
      <c r="D127" s="2">
        <v>2.59</v>
      </c>
      <c r="E127" s="2">
        <v>3.3</v>
      </c>
      <c r="F127" s="2">
        <v>27.3</v>
      </c>
      <c r="G127" s="2">
        <v>149</v>
      </c>
      <c r="H127" s="2"/>
      <c r="I127" s="2"/>
    </row>
    <row r="128" spans="1:9" x14ac:dyDescent="0.25">
      <c r="A128" s="2"/>
      <c r="B128" s="2" t="s">
        <v>50</v>
      </c>
      <c r="C128" s="2">
        <v>150</v>
      </c>
      <c r="D128" s="2">
        <v>5.22</v>
      </c>
      <c r="E128" s="2">
        <v>4.5</v>
      </c>
      <c r="F128" s="2">
        <v>7.2</v>
      </c>
      <c r="G128" s="2">
        <v>90</v>
      </c>
      <c r="H128" s="2">
        <v>1.26</v>
      </c>
      <c r="I128" s="2">
        <v>420</v>
      </c>
    </row>
    <row r="129" spans="1:9" x14ac:dyDescent="0.25">
      <c r="A129" s="2" t="s">
        <v>22</v>
      </c>
      <c r="B129" s="2" t="s">
        <v>65</v>
      </c>
      <c r="C129" s="2">
        <v>180</v>
      </c>
      <c r="D129" s="2">
        <v>0.9</v>
      </c>
      <c r="E129" s="2"/>
      <c r="F129" s="2">
        <v>18.18</v>
      </c>
      <c r="G129" s="2">
        <v>76</v>
      </c>
      <c r="H129" s="2">
        <v>3.6</v>
      </c>
      <c r="I129" s="2">
        <v>418</v>
      </c>
    </row>
    <row r="130" spans="1:9" x14ac:dyDescent="0.25">
      <c r="A130" s="2" t="s">
        <v>17</v>
      </c>
      <c r="B130" s="2" t="s">
        <v>101</v>
      </c>
      <c r="C130" s="2">
        <v>60</v>
      </c>
      <c r="D130" s="2">
        <v>0.7</v>
      </c>
      <c r="E130" s="2"/>
      <c r="F130" s="2">
        <v>1.4</v>
      </c>
      <c r="G130" s="2">
        <v>8</v>
      </c>
      <c r="H130" s="2"/>
      <c r="I130" s="2"/>
    </row>
    <row r="131" spans="1:9" x14ac:dyDescent="0.25">
      <c r="A131" s="2"/>
      <c r="B131" s="3" t="s">
        <v>167</v>
      </c>
      <c r="C131" s="2">
        <v>250</v>
      </c>
      <c r="D131" s="2">
        <v>1.99</v>
      </c>
      <c r="E131" s="2">
        <v>5.0999999999999996</v>
      </c>
      <c r="F131" s="2">
        <v>16.920000000000002</v>
      </c>
      <c r="G131" s="2">
        <v>121.7</v>
      </c>
      <c r="H131" s="2">
        <v>7.54</v>
      </c>
      <c r="I131" s="2">
        <v>82</v>
      </c>
    </row>
    <row r="132" spans="1:9" x14ac:dyDescent="0.25">
      <c r="A132" s="2"/>
      <c r="B132" s="2" t="s">
        <v>159</v>
      </c>
      <c r="C132" s="2" t="s">
        <v>93</v>
      </c>
      <c r="D132" s="2">
        <v>19.61</v>
      </c>
      <c r="E132" s="2">
        <v>5.41</v>
      </c>
      <c r="F132" s="2">
        <v>0.26</v>
      </c>
      <c r="G132" s="2">
        <v>146</v>
      </c>
      <c r="H132" s="2">
        <v>0.02</v>
      </c>
      <c r="I132" s="2">
        <v>318</v>
      </c>
    </row>
    <row r="133" spans="1:9" x14ac:dyDescent="0.25">
      <c r="A133" s="2"/>
      <c r="B133" s="2" t="s">
        <v>168</v>
      </c>
      <c r="C133" s="2">
        <v>150</v>
      </c>
      <c r="D133" s="2">
        <v>2.85</v>
      </c>
      <c r="E133" s="2">
        <v>4.3099999999999996</v>
      </c>
      <c r="F133" s="2">
        <v>23</v>
      </c>
      <c r="G133" s="2">
        <v>142</v>
      </c>
      <c r="H133" s="2">
        <v>21</v>
      </c>
      <c r="I133" s="2">
        <v>336</v>
      </c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 t="s">
        <v>18</v>
      </c>
      <c r="B137" s="2" t="s">
        <v>61</v>
      </c>
      <c r="C137" s="2" t="s">
        <v>71</v>
      </c>
      <c r="D137" s="2">
        <v>5.56</v>
      </c>
      <c r="E137" s="2">
        <v>5.16</v>
      </c>
      <c r="F137" s="2">
        <v>18.350000000000001</v>
      </c>
      <c r="G137" s="2">
        <v>142</v>
      </c>
      <c r="H137" s="2">
        <v>0.91</v>
      </c>
      <c r="I137" s="2">
        <v>101</v>
      </c>
    </row>
    <row r="138" spans="1:9" x14ac:dyDescent="0.25">
      <c r="A138" s="2"/>
      <c r="B138" s="2" t="s">
        <v>21</v>
      </c>
      <c r="C138" s="2">
        <v>60</v>
      </c>
      <c r="D138" s="2">
        <v>6.68</v>
      </c>
      <c r="E138" s="2">
        <v>8.4499999999999993</v>
      </c>
      <c r="F138" s="2">
        <v>19.39</v>
      </c>
      <c r="G138" s="2">
        <v>180</v>
      </c>
      <c r="H138" s="2">
        <v>0.11</v>
      </c>
      <c r="I138" s="2">
        <v>3</v>
      </c>
    </row>
    <row r="139" spans="1:9" ht="30" x14ac:dyDescent="0.25">
      <c r="A139" s="2"/>
      <c r="B139" s="3" t="s">
        <v>81</v>
      </c>
      <c r="C139" s="2">
        <v>180</v>
      </c>
      <c r="D139" s="2">
        <v>2.85</v>
      </c>
      <c r="E139" s="2">
        <v>2.41</v>
      </c>
      <c r="F139" s="2">
        <v>14.36</v>
      </c>
      <c r="G139" s="2">
        <v>91</v>
      </c>
      <c r="H139" s="2">
        <v>1.17</v>
      </c>
      <c r="I139" s="2">
        <v>414</v>
      </c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 t="s">
        <v>31</v>
      </c>
      <c r="B143" s="2"/>
      <c r="C143" s="2"/>
      <c r="D143" s="2">
        <f>D125+D126+D127+D128+D129+D130+D131+D132+D133+D134+D135+D136+D137+D138+D139+D140+D141+D142</f>
        <v>67.639999999999986</v>
      </c>
      <c r="E143" s="2">
        <f>E125+E126+E127+E128+E129+E130+E131+E132+E133+E134+E135+E136+E137+E138+E139+E140+E141+E142</f>
        <v>51.31</v>
      </c>
      <c r="F143" s="2">
        <f>F125+F126+F127+F128+F129+F130+F131+F132+F133+F134+F135+F136+F137+F138+F139+F140+F141+F142</f>
        <v>157.76000000000005</v>
      </c>
      <c r="G143" s="2">
        <f>G125+G126+G127+G128+G129+G130+G131+G132+G133+G134+G135+G136+G137+G138+G139+G140+G141+G142</f>
        <v>1379.7</v>
      </c>
      <c r="H143" s="2">
        <f>H125+H126+H127+H128+H129+H130+H131+H132+H133+H134+H135+H136+H137+H138+H139+H140+H141+H142</f>
        <v>35.86</v>
      </c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47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62" t="s">
        <v>0</v>
      </c>
      <c r="B152" s="62" t="s">
        <v>137</v>
      </c>
      <c r="C152" s="2" t="s">
        <v>3</v>
      </c>
      <c r="D152" s="66" t="s">
        <v>4</v>
      </c>
      <c r="E152" s="67"/>
      <c r="F152" s="68"/>
      <c r="G152" s="64" t="s">
        <v>139</v>
      </c>
      <c r="H152" s="64" t="s">
        <v>11</v>
      </c>
      <c r="I152" s="64" t="s">
        <v>147</v>
      </c>
    </row>
    <row r="153" spans="1:9" x14ac:dyDescent="0.25">
      <c r="A153" s="63"/>
      <c r="B153" s="63"/>
      <c r="C153" s="2"/>
      <c r="D153" s="2" t="s">
        <v>6</v>
      </c>
      <c r="E153" s="2" t="s">
        <v>7</v>
      </c>
      <c r="F153" s="2" t="s">
        <v>8</v>
      </c>
      <c r="G153" s="65"/>
      <c r="H153" s="65"/>
      <c r="I153" s="65"/>
    </row>
    <row r="154" spans="1:9" x14ac:dyDescent="0.25">
      <c r="A154" s="2" t="s">
        <v>32</v>
      </c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 t="s">
        <v>16</v>
      </c>
      <c r="B155" s="2" t="s">
        <v>61</v>
      </c>
      <c r="C155" s="2" t="s">
        <v>71</v>
      </c>
      <c r="D155" s="2">
        <v>5.56</v>
      </c>
      <c r="E155" s="2">
        <v>5.16</v>
      </c>
      <c r="F155" s="2">
        <v>18.350000000000001</v>
      </c>
      <c r="G155" s="2">
        <v>142</v>
      </c>
      <c r="H155" s="2">
        <v>0.91</v>
      </c>
      <c r="I155" s="2">
        <v>101</v>
      </c>
    </row>
    <row r="156" spans="1:9" x14ac:dyDescent="0.25">
      <c r="A156" s="2"/>
      <c r="B156" s="2" t="s">
        <v>21</v>
      </c>
      <c r="C156" s="2">
        <v>60</v>
      </c>
      <c r="D156" s="2">
        <v>6.68</v>
      </c>
      <c r="E156" s="2">
        <v>8.4499999999999993</v>
      </c>
      <c r="F156" s="2">
        <v>19.39</v>
      </c>
      <c r="G156" s="2">
        <v>180</v>
      </c>
      <c r="H156" s="2">
        <v>0.11</v>
      </c>
      <c r="I156" s="2">
        <v>3</v>
      </c>
    </row>
    <row r="157" spans="1:9" x14ac:dyDescent="0.25">
      <c r="A157" s="2"/>
      <c r="B157" s="2" t="s">
        <v>45</v>
      </c>
      <c r="C157" s="2" t="s">
        <v>96</v>
      </c>
      <c r="D157" s="2">
        <v>0.12</v>
      </c>
      <c r="E157" s="2">
        <v>0.02</v>
      </c>
      <c r="F157" s="2">
        <v>10.199999999999999</v>
      </c>
      <c r="G157" s="2">
        <v>41</v>
      </c>
      <c r="H157" s="2">
        <v>2.83</v>
      </c>
      <c r="I157" s="2">
        <v>412</v>
      </c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 t="s">
        <v>22</v>
      </c>
      <c r="B159" s="2" t="s">
        <v>46</v>
      </c>
      <c r="C159" s="2">
        <v>180</v>
      </c>
      <c r="D159" s="2">
        <v>0.72</v>
      </c>
      <c r="E159" s="2">
        <v>0.72</v>
      </c>
      <c r="F159" s="2">
        <v>17.64</v>
      </c>
      <c r="G159" s="2">
        <v>79</v>
      </c>
      <c r="H159" s="2">
        <v>18</v>
      </c>
      <c r="I159" s="2"/>
    </row>
    <row r="160" spans="1:9" x14ac:dyDescent="0.25">
      <c r="A160" s="2" t="s">
        <v>17</v>
      </c>
      <c r="B160" s="2" t="s">
        <v>114</v>
      </c>
      <c r="C160" s="2">
        <v>60</v>
      </c>
      <c r="D160" s="2">
        <v>0.15</v>
      </c>
      <c r="E160" s="2"/>
      <c r="F160" s="2">
        <v>0.5</v>
      </c>
      <c r="G160" s="2">
        <v>2.7</v>
      </c>
      <c r="H160" s="2"/>
      <c r="I160" s="2"/>
    </row>
    <row r="161" spans="1:9" ht="30" x14ac:dyDescent="0.25">
      <c r="A161" s="2"/>
      <c r="B161" s="3" t="s">
        <v>55</v>
      </c>
      <c r="C161" s="2">
        <v>250</v>
      </c>
      <c r="D161" s="2">
        <v>1.74</v>
      </c>
      <c r="E161" s="2">
        <v>4.88</v>
      </c>
      <c r="F161" s="2">
        <v>8.48</v>
      </c>
      <c r="G161" s="2">
        <v>85</v>
      </c>
      <c r="H161" s="2">
        <v>18.399999999999999</v>
      </c>
      <c r="I161" s="2">
        <v>73</v>
      </c>
    </row>
    <row r="162" spans="1:9" x14ac:dyDescent="0.25">
      <c r="A162" s="2"/>
      <c r="B162" s="2" t="s">
        <v>85</v>
      </c>
      <c r="C162" s="2" t="s">
        <v>93</v>
      </c>
      <c r="D162" s="2">
        <v>11.78</v>
      </c>
      <c r="E162" s="2">
        <v>12.91</v>
      </c>
      <c r="F162" s="2">
        <v>14.9</v>
      </c>
      <c r="G162" s="2">
        <v>223</v>
      </c>
      <c r="H162" s="2">
        <v>1.1299999999999999</v>
      </c>
      <c r="I162" s="2">
        <v>303</v>
      </c>
    </row>
    <row r="163" spans="1:9" x14ac:dyDescent="0.25">
      <c r="A163" s="2"/>
      <c r="B163" s="2" t="s">
        <v>117</v>
      </c>
      <c r="C163" s="2">
        <v>150</v>
      </c>
      <c r="D163" s="2">
        <v>5.51</v>
      </c>
      <c r="E163" s="2">
        <v>4.51</v>
      </c>
      <c r="F163" s="2">
        <v>26.44</v>
      </c>
      <c r="G163" s="2">
        <v>168</v>
      </c>
      <c r="H163" s="2"/>
      <c r="I163" s="2">
        <v>335</v>
      </c>
    </row>
    <row r="164" spans="1:9" x14ac:dyDescent="0.25">
      <c r="A164" s="2"/>
      <c r="B164" s="2" t="s">
        <v>68</v>
      </c>
      <c r="C164" s="2">
        <v>180</v>
      </c>
      <c r="D164" s="2">
        <v>0.14000000000000001</v>
      </c>
      <c r="E164" s="2">
        <v>0.11</v>
      </c>
      <c r="F164" s="2">
        <v>21.49</v>
      </c>
      <c r="G164" s="2">
        <v>73</v>
      </c>
      <c r="H164" s="2">
        <v>1.55</v>
      </c>
      <c r="I164" s="2">
        <v>391</v>
      </c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 t="s">
        <v>18</v>
      </c>
      <c r="B167" s="2" t="s">
        <v>172</v>
      </c>
      <c r="C167" s="2">
        <v>100</v>
      </c>
      <c r="D167" s="2">
        <v>1.78</v>
      </c>
      <c r="E167" s="2">
        <v>2.85</v>
      </c>
      <c r="F167" s="2">
        <v>22.97</v>
      </c>
      <c r="G167" s="2">
        <v>124</v>
      </c>
      <c r="H167" s="2">
        <v>1.72</v>
      </c>
      <c r="I167" s="2">
        <v>364</v>
      </c>
    </row>
    <row r="168" spans="1:9" x14ac:dyDescent="0.25">
      <c r="A168" s="2"/>
      <c r="B168" s="2" t="s">
        <v>173</v>
      </c>
      <c r="C168" s="2">
        <v>100</v>
      </c>
      <c r="D168" s="2">
        <v>17.54</v>
      </c>
      <c r="E168" s="2">
        <v>12.05</v>
      </c>
      <c r="F168" s="2">
        <v>17.149999999999999</v>
      </c>
      <c r="G168" s="2">
        <v>247</v>
      </c>
      <c r="H168" s="2">
        <v>0.24</v>
      </c>
      <c r="I168" s="2">
        <v>251</v>
      </c>
    </row>
    <row r="169" spans="1:9" x14ac:dyDescent="0.25">
      <c r="A169" s="2"/>
      <c r="B169" s="2" t="s">
        <v>100</v>
      </c>
      <c r="C169" s="2">
        <v>180</v>
      </c>
      <c r="D169" s="2">
        <v>2.85</v>
      </c>
      <c r="E169" s="2">
        <v>2.41</v>
      </c>
      <c r="F169" s="2">
        <v>14.36</v>
      </c>
      <c r="G169" s="2">
        <v>91</v>
      </c>
      <c r="H169" s="2">
        <v>1.17</v>
      </c>
      <c r="I169" s="2">
        <v>414</v>
      </c>
    </row>
    <row r="170" spans="1:9" x14ac:dyDescent="0.25">
      <c r="A170" s="2"/>
      <c r="B170" s="2" t="s">
        <v>51</v>
      </c>
      <c r="C170" s="2">
        <v>20</v>
      </c>
      <c r="D170" s="2">
        <v>1.4</v>
      </c>
      <c r="E170" s="2">
        <v>5.6</v>
      </c>
      <c r="F170" s="2">
        <v>12.6</v>
      </c>
      <c r="G170" s="2">
        <v>84</v>
      </c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 t="s">
        <v>33</v>
      </c>
      <c r="B173" s="2"/>
      <c r="C173" s="2"/>
      <c r="D173" s="2">
        <f>D155+D156+D157+D158+D159+D160+D161+D162+D163+D164+D165+D166+D167+D168+D169+D170+D171+D172</f>
        <v>55.97</v>
      </c>
      <c r="E173" s="2">
        <f>E155+E156+E157+E158+E159+E160+E161+E162+E163+E164+E165+E166+E167+E168+E169+E170+E171+E172</f>
        <v>59.669999999999995</v>
      </c>
      <c r="F173" s="2">
        <f>F155+F156+F157+F158+F159+F160+F161+F162+F163+F164+F165+F166+F167+F168+F169+F170+F171+F172</f>
        <v>204.47</v>
      </c>
      <c r="G173" s="2">
        <f>G155+G156+G157+G158+G159+G160+G161+G162+G163+G164+G165+G166+G167+G168+G169+G170+G171+G172</f>
        <v>1539.7</v>
      </c>
      <c r="H173" s="2">
        <f>H155+H156+H157+H158+H159+H160+H161+H162+H163+H164+H165+H166+H167+H168+H169+H170+H171+H172</f>
        <v>46.06</v>
      </c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62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62"/>
      <c r="B181" s="62" t="s">
        <v>137</v>
      </c>
      <c r="C181" s="2" t="s">
        <v>3</v>
      </c>
      <c r="D181" s="66" t="s">
        <v>4</v>
      </c>
      <c r="E181" s="67"/>
      <c r="F181" s="68"/>
      <c r="G181" s="64" t="s">
        <v>139</v>
      </c>
      <c r="H181" s="62" t="s">
        <v>146</v>
      </c>
      <c r="I181" s="64" t="s">
        <v>147</v>
      </c>
    </row>
    <row r="182" spans="1:9" x14ac:dyDescent="0.25">
      <c r="A182" s="63"/>
      <c r="B182" s="63"/>
      <c r="C182" s="2"/>
      <c r="D182" s="2" t="s">
        <v>6</v>
      </c>
      <c r="E182" s="2" t="s">
        <v>7</v>
      </c>
      <c r="F182" s="2" t="s">
        <v>8</v>
      </c>
      <c r="G182" s="65"/>
      <c r="H182" s="63"/>
      <c r="I182" s="65"/>
    </row>
    <row r="183" spans="1:9" x14ac:dyDescent="0.25">
      <c r="A183" s="2" t="s">
        <v>34</v>
      </c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 t="s">
        <v>16</v>
      </c>
      <c r="B184" s="2" t="s">
        <v>111</v>
      </c>
      <c r="C184" s="2">
        <v>80</v>
      </c>
      <c r="D184" s="2">
        <v>0.72</v>
      </c>
      <c r="E184" s="2">
        <v>3.76</v>
      </c>
      <c r="F184" s="2">
        <v>4.7300000000000004</v>
      </c>
      <c r="G184" s="2">
        <v>55</v>
      </c>
      <c r="H184" s="2">
        <v>4.41</v>
      </c>
      <c r="I184" s="2">
        <v>54</v>
      </c>
    </row>
    <row r="185" spans="1:9" x14ac:dyDescent="0.25">
      <c r="A185" s="2"/>
      <c r="B185" s="2" t="s">
        <v>132</v>
      </c>
      <c r="C185" s="2">
        <v>85</v>
      </c>
      <c r="D185" s="2">
        <v>6.52</v>
      </c>
      <c r="E185" s="2">
        <v>8.07</v>
      </c>
      <c r="F185" s="2">
        <v>8.41</v>
      </c>
      <c r="G185" s="2">
        <v>132</v>
      </c>
      <c r="H185" s="2">
        <v>0.7</v>
      </c>
      <c r="I185" s="2">
        <v>233</v>
      </c>
    </row>
    <row r="186" spans="1:9" x14ac:dyDescent="0.25">
      <c r="A186" s="2"/>
      <c r="B186" s="2" t="s">
        <v>142</v>
      </c>
      <c r="C186" s="2">
        <v>32</v>
      </c>
      <c r="D186" s="2">
        <v>4.75</v>
      </c>
      <c r="E186" s="2">
        <v>2.97</v>
      </c>
      <c r="F186" s="2">
        <v>9.69</v>
      </c>
      <c r="G186" s="2">
        <v>84</v>
      </c>
      <c r="H186" s="2">
        <v>0.24</v>
      </c>
      <c r="I186" s="2">
        <v>4</v>
      </c>
    </row>
    <row r="187" spans="1:9" x14ac:dyDescent="0.25">
      <c r="A187" s="2"/>
      <c r="B187" s="2" t="s">
        <v>48</v>
      </c>
      <c r="C187" s="2">
        <v>180</v>
      </c>
      <c r="D187" s="2">
        <v>3.67</v>
      </c>
      <c r="E187" s="2">
        <v>3.19</v>
      </c>
      <c r="F187" s="2">
        <v>15.82</v>
      </c>
      <c r="G187" s="2">
        <v>107</v>
      </c>
      <c r="H187" s="2">
        <v>1.43</v>
      </c>
      <c r="I187" s="2">
        <v>416</v>
      </c>
    </row>
    <row r="188" spans="1:9" ht="19.5" customHeight="1" x14ac:dyDescent="0.25">
      <c r="A188" s="3" t="s">
        <v>22</v>
      </c>
      <c r="B188" s="2" t="s">
        <v>65</v>
      </c>
      <c r="C188" s="2">
        <v>180</v>
      </c>
      <c r="D188" s="2">
        <v>0.75</v>
      </c>
      <c r="E188" s="2"/>
      <c r="F188" s="2">
        <v>16.149999999999999</v>
      </c>
      <c r="G188" s="2">
        <v>64</v>
      </c>
      <c r="H188" s="2">
        <v>3</v>
      </c>
      <c r="I188" s="2">
        <v>418</v>
      </c>
    </row>
    <row r="189" spans="1:9" x14ac:dyDescent="0.25">
      <c r="A189" s="2" t="s">
        <v>17</v>
      </c>
      <c r="B189" s="2" t="s">
        <v>140</v>
      </c>
      <c r="C189" s="2">
        <v>250</v>
      </c>
      <c r="D189" s="2">
        <v>8.6</v>
      </c>
      <c r="E189" s="2">
        <v>0.35</v>
      </c>
      <c r="F189" s="2">
        <v>14.33</v>
      </c>
      <c r="G189" s="2">
        <v>167</v>
      </c>
      <c r="H189" s="2">
        <v>9.1</v>
      </c>
      <c r="I189" s="2">
        <v>95</v>
      </c>
    </row>
    <row r="190" spans="1:9" ht="30" x14ac:dyDescent="0.25">
      <c r="A190" s="2"/>
      <c r="B190" s="3" t="s">
        <v>170</v>
      </c>
      <c r="C190" s="2">
        <v>80</v>
      </c>
      <c r="D190" s="2">
        <v>11.16</v>
      </c>
      <c r="E190" s="2">
        <v>3.9</v>
      </c>
      <c r="F190" s="2">
        <v>9.0399999999999991</v>
      </c>
      <c r="G190" s="2">
        <v>116</v>
      </c>
      <c r="H190" s="2">
        <v>3.06</v>
      </c>
      <c r="I190" s="2">
        <v>272</v>
      </c>
    </row>
    <row r="191" spans="1:9" x14ac:dyDescent="0.25">
      <c r="A191" s="2"/>
      <c r="B191" s="2" t="s">
        <v>124</v>
      </c>
      <c r="C191" s="2">
        <v>150</v>
      </c>
      <c r="D191" s="2">
        <v>3.06</v>
      </c>
      <c r="E191" s="2">
        <v>4.8</v>
      </c>
      <c r="F191" s="2">
        <v>20.43</v>
      </c>
      <c r="G191" s="2">
        <v>137</v>
      </c>
      <c r="H191" s="2">
        <v>18.100000000000001</v>
      </c>
      <c r="I191" s="2">
        <v>339</v>
      </c>
    </row>
    <row r="192" spans="1:9" x14ac:dyDescent="0.25">
      <c r="A192" s="2"/>
      <c r="B192" s="2" t="s">
        <v>171</v>
      </c>
      <c r="C192" s="2">
        <v>180</v>
      </c>
      <c r="D192" s="2">
        <v>0.22</v>
      </c>
      <c r="E192" s="2">
        <v>0.1</v>
      </c>
      <c r="F192" s="2">
        <v>24.76</v>
      </c>
      <c r="G192" s="2">
        <v>100</v>
      </c>
      <c r="H192" s="2">
        <v>43.9</v>
      </c>
      <c r="I192" s="2">
        <v>399</v>
      </c>
    </row>
    <row r="193" spans="1:9" x14ac:dyDescent="0.25">
      <c r="A193" s="2"/>
      <c r="B193" s="2" t="s">
        <v>44</v>
      </c>
      <c r="C193" s="2">
        <v>40</v>
      </c>
      <c r="D193" s="2">
        <v>2.6</v>
      </c>
      <c r="E193" s="2">
        <v>0.4</v>
      </c>
      <c r="F193" s="2">
        <v>16</v>
      </c>
      <c r="G193" s="2">
        <v>76</v>
      </c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 t="s">
        <v>18</v>
      </c>
      <c r="B196" s="2" t="s">
        <v>110</v>
      </c>
      <c r="C196" s="2">
        <v>150</v>
      </c>
      <c r="D196" s="2">
        <v>3.09</v>
      </c>
      <c r="E196" s="2">
        <v>4.8499999999999996</v>
      </c>
      <c r="F196" s="2">
        <v>14.14</v>
      </c>
      <c r="G196" s="2">
        <v>112</v>
      </c>
      <c r="H196" s="2">
        <v>25.7</v>
      </c>
      <c r="I196" s="2">
        <v>354</v>
      </c>
    </row>
    <row r="197" spans="1:9" x14ac:dyDescent="0.25">
      <c r="A197" s="2"/>
      <c r="B197" s="2" t="s">
        <v>116</v>
      </c>
      <c r="C197" s="2">
        <v>50</v>
      </c>
      <c r="D197" s="2">
        <v>5.5</v>
      </c>
      <c r="E197" s="2">
        <v>11.92</v>
      </c>
      <c r="F197" s="2">
        <v>0.2</v>
      </c>
      <c r="G197" s="2">
        <v>130</v>
      </c>
      <c r="H197" s="2"/>
      <c r="I197" s="2">
        <v>291</v>
      </c>
    </row>
    <row r="198" spans="1:9" x14ac:dyDescent="0.25">
      <c r="A198" s="2"/>
      <c r="B198" s="2" t="s">
        <v>50</v>
      </c>
      <c r="C198" s="2">
        <v>180</v>
      </c>
      <c r="D198" s="2">
        <v>5.22</v>
      </c>
      <c r="E198" s="2">
        <v>4.5</v>
      </c>
      <c r="F198" s="2">
        <v>7.2</v>
      </c>
      <c r="G198" s="2">
        <v>90</v>
      </c>
      <c r="H198" s="2">
        <v>1.26</v>
      </c>
      <c r="I198" s="2">
        <v>420</v>
      </c>
    </row>
    <row r="199" spans="1:9" x14ac:dyDescent="0.25">
      <c r="A199" s="2"/>
      <c r="B199" s="2" t="s">
        <v>104</v>
      </c>
      <c r="C199" s="2">
        <v>50</v>
      </c>
      <c r="D199" s="2">
        <v>3.9</v>
      </c>
      <c r="E199" s="2">
        <v>3.06</v>
      </c>
      <c r="F199" s="2">
        <v>26.93</v>
      </c>
      <c r="G199" s="2">
        <v>151</v>
      </c>
      <c r="H199" s="2"/>
      <c r="I199" s="2">
        <v>456</v>
      </c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 t="s">
        <v>35</v>
      </c>
      <c r="B202" s="2"/>
      <c r="C202" s="2"/>
      <c r="D202" s="2">
        <f>D184+D185+D186+D187+D188+D189+D190+D191+D192+D193+D194+D195+D196+D197+D198+D199+D200+D201</f>
        <v>59.76</v>
      </c>
      <c r="E202" s="2">
        <f>E184+E185+E186+E187+E188+E189+E190+E191+E192+E193+E194+E195+E196+E197+E198+E199+E200+E201</f>
        <v>51.870000000000005</v>
      </c>
      <c r="F202" s="2">
        <f>F184+F185+F186+F187+F188+F189+F190+F191+F192+F193+F194+F195+F196+F197+F198+F199+F200+F201</f>
        <v>187.82999999999998</v>
      </c>
      <c r="G202" s="2">
        <f>G184+G185+G187+G188+G189+G190+G191+G192+G193+G194+G195+G196+G197+G198+G199+G200+G201</f>
        <v>1437</v>
      </c>
      <c r="H202" s="2">
        <f>H184+H185+H186+H187+H188+H189+H190+H191+H192+H193+H194+H195+H196+H197+H198+H199+H200+H201</f>
        <v>110.9</v>
      </c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3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 t="s">
        <v>0</v>
      </c>
      <c r="B214" s="62" t="s">
        <v>137</v>
      </c>
      <c r="C214" s="2" t="s">
        <v>3</v>
      </c>
      <c r="D214" s="66" t="s">
        <v>4</v>
      </c>
      <c r="E214" s="67"/>
      <c r="F214" s="68"/>
      <c r="G214" s="64" t="s">
        <v>139</v>
      </c>
      <c r="H214" s="62" t="s">
        <v>146</v>
      </c>
      <c r="I214" s="64" t="s">
        <v>147</v>
      </c>
    </row>
    <row r="215" spans="1:9" x14ac:dyDescent="0.25">
      <c r="A215" s="2"/>
      <c r="B215" s="63"/>
      <c r="C215" s="2"/>
      <c r="D215" s="2" t="s">
        <v>6</v>
      </c>
      <c r="E215" s="2" t="s">
        <v>7</v>
      </c>
      <c r="F215" s="2" t="s">
        <v>8</v>
      </c>
      <c r="G215" s="65"/>
      <c r="H215" s="63"/>
      <c r="I215" s="65"/>
    </row>
    <row r="216" spans="1:9" x14ac:dyDescent="0.25">
      <c r="A216" s="2" t="s">
        <v>36</v>
      </c>
      <c r="B216" s="2" t="s">
        <v>129</v>
      </c>
      <c r="C216" s="2">
        <v>205</v>
      </c>
      <c r="D216" s="2">
        <v>5.75</v>
      </c>
      <c r="E216" s="2">
        <v>5.21</v>
      </c>
      <c r="F216" s="2">
        <v>18.84</v>
      </c>
      <c r="G216" s="2">
        <v>145</v>
      </c>
      <c r="H216" s="2">
        <v>0.91</v>
      </c>
      <c r="I216" s="2">
        <v>101</v>
      </c>
    </row>
    <row r="217" spans="1:9" x14ac:dyDescent="0.25">
      <c r="A217" s="2" t="s">
        <v>16</v>
      </c>
      <c r="B217" s="2" t="s">
        <v>21</v>
      </c>
      <c r="C217" s="2">
        <v>60</v>
      </c>
      <c r="D217" s="2">
        <v>6.68</v>
      </c>
      <c r="E217" s="2">
        <v>8.4499999999999993</v>
      </c>
      <c r="F217" s="2">
        <v>19.39</v>
      </c>
      <c r="G217" s="2">
        <v>180</v>
      </c>
      <c r="H217" s="2">
        <v>0.11</v>
      </c>
      <c r="I217" s="2">
        <v>3</v>
      </c>
    </row>
    <row r="218" spans="1:9" x14ac:dyDescent="0.25">
      <c r="A218" s="2"/>
      <c r="B218" s="2" t="s">
        <v>54</v>
      </c>
      <c r="C218" s="2">
        <v>180</v>
      </c>
      <c r="D218" s="2">
        <v>2.67</v>
      </c>
      <c r="E218" s="2">
        <v>2.34</v>
      </c>
      <c r="F218" s="2">
        <v>14.31</v>
      </c>
      <c r="G218" s="2">
        <v>89</v>
      </c>
      <c r="H218" s="2">
        <v>1.2</v>
      </c>
      <c r="I218" s="2">
        <v>413</v>
      </c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 t="s">
        <v>22</v>
      </c>
      <c r="B221" s="2" t="s">
        <v>46</v>
      </c>
      <c r="C221" s="2">
        <v>180</v>
      </c>
      <c r="D221" s="2">
        <v>0.72</v>
      </c>
      <c r="E221" s="2">
        <v>0.72</v>
      </c>
      <c r="F221" s="2">
        <v>17.64</v>
      </c>
      <c r="G221" s="2">
        <v>79</v>
      </c>
      <c r="H221" s="2">
        <v>18</v>
      </c>
      <c r="I221" s="2"/>
    </row>
    <row r="222" spans="1:9" x14ac:dyDescent="0.25">
      <c r="A222" s="2" t="s">
        <v>17</v>
      </c>
      <c r="B222" s="2" t="s">
        <v>111</v>
      </c>
      <c r="C222" s="2">
        <v>40</v>
      </c>
      <c r="D222" s="2">
        <v>0.36</v>
      </c>
      <c r="E222" s="2">
        <v>1.88</v>
      </c>
      <c r="F222" s="2">
        <v>2.36</v>
      </c>
      <c r="G222" s="2">
        <v>27.5</v>
      </c>
      <c r="H222" s="2">
        <v>2.2000000000000002</v>
      </c>
      <c r="I222" s="2">
        <v>54</v>
      </c>
    </row>
    <row r="223" spans="1:9" x14ac:dyDescent="0.25">
      <c r="A223" s="2"/>
      <c r="B223" s="3" t="s">
        <v>87</v>
      </c>
      <c r="C223" s="2">
        <v>250</v>
      </c>
      <c r="D223" s="2">
        <v>3.54</v>
      </c>
      <c r="E223" s="2">
        <v>5.0999999999999996</v>
      </c>
      <c r="F223" s="2">
        <v>14.53</v>
      </c>
      <c r="G223" s="2">
        <v>118</v>
      </c>
      <c r="H223" s="2">
        <v>6.28</v>
      </c>
      <c r="I223" s="2">
        <v>69</v>
      </c>
    </row>
    <row r="224" spans="1:9" x14ac:dyDescent="0.25">
      <c r="A224" s="2"/>
      <c r="B224" s="3" t="s">
        <v>60</v>
      </c>
      <c r="C224" s="2">
        <v>220</v>
      </c>
      <c r="D224" s="2">
        <v>27.53</v>
      </c>
      <c r="E224" s="2">
        <v>4.47</v>
      </c>
      <c r="F224" s="2">
        <v>21.95</v>
      </c>
      <c r="G224" s="2">
        <v>265</v>
      </c>
      <c r="H224" s="2">
        <v>8.9700000000000006</v>
      </c>
      <c r="I224" s="2">
        <v>292</v>
      </c>
    </row>
    <row r="225" spans="1:9" x14ac:dyDescent="0.25">
      <c r="A225" s="2"/>
      <c r="B225" s="2" t="s">
        <v>59</v>
      </c>
      <c r="C225" s="2">
        <v>180</v>
      </c>
      <c r="D225" s="2">
        <v>0.43</v>
      </c>
      <c r="E225" s="2">
        <v>0.16</v>
      </c>
      <c r="F225" s="2">
        <v>24.99</v>
      </c>
      <c r="G225" s="2">
        <v>101</v>
      </c>
      <c r="H225" s="2">
        <v>0.36</v>
      </c>
      <c r="I225" s="2">
        <v>394</v>
      </c>
    </row>
    <row r="226" spans="1:9" x14ac:dyDescent="0.25">
      <c r="A226" s="2"/>
      <c r="B226" s="2" t="s">
        <v>44</v>
      </c>
      <c r="C226" s="2">
        <v>40</v>
      </c>
      <c r="D226" s="2">
        <v>2.6</v>
      </c>
      <c r="E226" s="2">
        <v>0.4</v>
      </c>
      <c r="F226" s="2">
        <v>16</v>
      </c>
      <c r="G226" s="2">
        <v>76</v>
      </c>
      <c r="H226" s="2"/>
      <c r="I226" s="2"/>
    </row>
    <row r="227" spans="1:9" x14ac:dyDescent="0.25">
      <c r="A227" s="2"/>
      <c r="B227" s="2"/>
      <c r="C227" s="2">
        <v>20</v>
      </c>
      <c r="D227" s="2">
        <v>1.5</v>
      </c>
      <c r="E227" s="2">
        <v>0.1</v>
      </c>
      <c r="F227" s="2">
        <v>10</v>
      </c>
      <c r="G227" s="2">
        <v>47</v>
      </c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 t="s">
        <v>18</v>
      </c>
      <c r="B230" s="2" t="s">
        <v>121</v>
      </c>
      <c r="C230" s="2">
        <v>155</v>
      </c>
      <c r="D230" s="2">
        <v>4.67</v>
      </c>
      <c r="E230" s="2">
        <v>4.8600000000000003</v>
      </c>
      <c r="F230" s="2">
        <v>20.94</v>
      </c>
      <c r="G230" s="2">
        <v>146</v>
      </c>
      <c r="H230" s="2"/>
      <c r="I230" s="2">
        <v>182</v>
      </c>
    </row>
    <row r="231" spans="1:9" x14ac:dyDescent="0.25">
      <c r="A231" s="2"/>
      <c r="B231" s="2" t="s">
        <v>120</v>
      </c>
      <c r="C231" s="2">
        <v>80</v>
      </c>
      <c r="D231" s="2">
        <v>9.7899999999999991</v>
      </c>
      <c r="E231" s="2">
        <v>5.72</v>
      </c>
      <c r="F231" s="2">
        <v>3</v>
      </c>
      <c r="G231" s="2">
        <v>103</v>
      </c>
      <c r="H231" s="2">
        <v>0.22</v>
      </c>
      <c r="I231" s="2">
        <v>265</v>
      </c>
    </row>
    <row r="232" spans="1:9" x14ac:dyDescent="0.25">
      <c r="A232" s="2"/>
      <c r="B232" s="2" t="s">
        <v>52</v>
      </c>
      <c r="C232" s="2">
        <v>180</v>
      </c>
      <c r="D232" s="2">
        <v>5.22</v>
      </c>
      <c r="E232" s="2">
        <v>4.5</v>
      </c>
      <c r="F232" s="2">
        <v>7.56</v>
      </c>
      <c r="G232" s="2">
        <v>92</v>
      </c>
      <c r="H232" s="2">
        <v>0.54</v>
      </c>
      <c r="I232" s="2">
        <v>420</v>
      </c>
    </row>
    <row r="233" spans="1:9" x14ac:dyDescent="0.25">
      <c r="A233" s="2"/>
      <c r="B233" s="2" t="s">
        <v>82</v>
      </c>
      <c r="C233" s="2">
        <v>30</v>
      </c>
      <c r="D233" s="2">
        <v>2.37</v>
      </c>
      <c r="E233" s="2">
        <v>0.3</v>
      </c>
      <c r="F233" s="2">
        <v>14.49</v>
      </c>
      <c r="G233" s="2">
        <v>70</v>
      </c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 t="s">
        <v>37</v>
      </c>
      <c r="B236" s="2"/>
      <c r="C236" s="2"/>
      <c r="D236" s="2">
        <f>D216+D217+D218+D219+D220+D221+D222+D223+D224+D225+D226+D227+D228+D229+D230+D231+D232+D233+D234</f>
        <v>73.830000000000013</v>
      </c>
      <c r="E236" s="2">
        <f t="shared" ref="E236:H236" si="1">E216+E217+E218+E219+E220+E221+E222+E223+E224+E225+E226+E227+E228+E229+E230+E231+E232+E233+E234</f>
        <v>44.209999999999994</v>
      </c>
      <c r="F236" s="2">
        <f t="shared" si="1"/>
        <v>206.00000000000003</v>
      </c>
      <c r="G236" s="2">
        <f t="shared" si="1"/>
        <v>1538.5</v>
      </c>
      <c r="H236" s="2">
        <f t="shared" si="1"/>
        <v>38.79</v>
      </c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56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 t="s">
        <v>0</v>
      </c>
      <c r="B244" s="62" t="s">
        <v>137</v>
      </c>
      <c r="C244" s="2" t="s">
        <v>3</v>
      </c>
      <c r="D244" s="66" t="s">
        <v>4</v>
      </c>
      <c r="E244" s="67"/>
      <c r="F244" s="68"/>
      <c r="G244" s="64" t="s">
        <v>139</v>
      </c>
      <c r="H244" s="62" t="s">
        <v>146</v>
      </c>
      <c r="I244" s="64" t="s">
        <v>147</v>
      </c>
    </row>
    <row r="245" spans="1:9" x14ac:dyDescent="0.25">
      <c r="A245" s="2"/>
      <c r="B245" s="63"/>
      <c r="C245" s="2"/>
      <c r="D245" s="2" t="s">
        <v>6</v>
      </c>
      <c r="E245" s="2" t="s">
        <v>7</v>
      </c>
      <c r="F245" s="2" t="s">
        <v>8</v>
      </c>
      <c r="G245" s="65"/>
      <c r="H245" s="63"/>
      <c r="I245" s="65"/>
    </row>
    <row r="246" spans="1:9" x14ac:dyDescent="0.25">
      <c r="A246" s="2" t="s">
        <v>38</v>
      </c>
      <c r="B246" s="2" t="s">
        <v>176</v>
      </c>
      <c r="C246" s="2">
        <v>205</v>
      </c>
      <c r="D246" s="2">
        <v>3.18</v>
      </c>
      <c r="E246" s="2">
        <v>3.89</v>
      </c>
      <c r="F246" s="2">
        <v>21.44</v>
      </c>
      <c r="G246" s="2">
        <v>134</v>
      </c>
      <c r="H246" s="2"/>
      <c r="I246" s="2">
        <v>199</v>
      </c>
    </row>
    <row r="247" spans="1:9" x14ac:dyDescent="0.25">
      <c r="A247" s="2" t="s">
        <v>16</v>
      </c>
      <c r="B247" s="2" t="s">
        <v>142</v>
      </c>
      <c r="C247" s="2">
        <v>32</v>
      </c>
      <c r="D247" s="2">
        <v>4.75</v>
      </c>
      <c r="E247" s="2">
        <v>2.97</v>
      </c>
      <c r="F247" s="2">
        <v>22.57</v>
      </c>
      <c r="G247" s="2">
        <v>136</v>
      </c>
      <c r="H247" s="2"/>
      <c r="I247" s="2">
        <v>4</v>
      </c>
    </row>
    <row r="248" spans="1:9" x14ac:dyDescent="0.25">
      <c r="A248" s="2"/>
      <c r="B248" s="2" t="s">
        <v>45</v>
      </c>
      <c r="C248" s="2" t="s">
        <v>96</v>
      </c>
      <c r="D248" s="2">
        <v>0.12</v>
      </c>
      <c r="E248" s="2">
        <v>0.02</v>
      </c>
      <c r="F248" s="2">
        <v>10.199999999999999</v>
      </c>
      <c r="G248" s="2">
        <v>41</v>
      </c>
      <c r="H248" s="2">
        <v>2.83</v>
      </c>
      <c r="I248" s="2">
        <v>412</v>
      </c>
    </row>
    <row r="249" spans="1:9" x14ac:dyDescent="0.25">
      <c r="A249" s="2"/>
      <c r="B249" s="2"/>
      <c r="C249" s="2"/>
      <c r="D249" s="2"/>
      <c r="E249" s="2"/>
      <c r="F249" s="2"/>
      <c r="G249" s="2"/>
      <c r="H249" s="2"/>
      <c r="I249" s="2"/>
    </row>
    <row r="250" spans="1:9" x14ac:dyDescent="0.25">
      <c r="A250" s="2"/>
      <c r="B250" s="2"/>
      <c r="C250" s="2"/>
      <c r="D250" s="2"/>
      <c r="E250" s="2"/>
      <c r="F250" s="2"/>
      <c r="G250" s="2"/>
      <c r="H250" s="2"/>
      <c r="I250" s="2"/>
    </row>
    <row r="251" spans="1:9" x14ac:dyDescent="0.25">
      <c r="A251" s="2" t="s">
        <v>22</v>
      </c>
      <c r="B251" s="2" t="s">
        <v>65</v>
      </c>
      <c r="C251" s="2">
        <v>180</v>
      </c>
      <c r="D251" s="2">
        <v>0.75</v>
      </c>
      <c r="E251" s="2"/>
      <c r="F251" s="2">
        <v>16.149999999999999</v>
      </c>
      <c r="G251" s="2">
        <v>64</v>
      </c>
      <c r="H251" s="2">
        <v>3</v>
      </c>
      <c r="I251" s="2">
        <v>418</v>
      </c>
    </row>
    <row r="252" spans="1:9" x14ac:dyDescent="0.25">
      <c r="A252" s="2" t="s">
        <v>17</v>
      </c>
      <c r="B252" s="2" t="s">
        <v>80</v>
      </c>
      <c r="C252" s="2">
        <v>40</v>
      </c>
      <c r="D252" s="2">
        <v>0.15</v>
      </c>
      <c r="E252" s="2"/>
      <c r="F252" s="2">
        <v>0.5</v>
      </c>
      <c r="G252" s="2">
        <v>2.7</v>
      </c>
      <c r="H252" s="2"/>
      <c r="I252" s="2"/>
    </row>
    <row r="253" spans="1:9" x14ac:dyDescent="0.25">
      <c r="A253" s="2"/>
      <c r="B253" s="2" t="s">
        <v>84</v>
      </c>
      <c r="C253" s="2">
        <v>250</v>
      </c>
      <c r="D253" s="2">
        <v>2.09</v>
      </c>
      <c r="E253" s="2">
        <v>3.36</v>
      </c>
      <c r="F253" s="2">
        <v>12.13</v>
      </c>
      <c r="G253" s="2">
        <v>87</v>
      </c>
      <c r="H253" s="2">
        <v>5.7</v>
      </c>
      <c r="I253" s="2">
        <v>91</v>
      </c>
    </row>
    <row r="254" spans="1:9" x14ac:dyDescent="0.25">
      <c r="A254" s="2"/>
      <c r="B254" s="2" t="s">
        <v>103</v>
      </c>
      <c r="C254" s="2">
        <v>85</v>
      </c>
      <c r="D254" s="2">
        <v>17.03</v>
      </c>
      <c r="E254" s="2">
        <v>14.14</v>
      </c>
      <c r="F254" s="2">
        <v>5.3</v>
      </c>
      <c r="G254" s="2">
        <v>217</v>
      </c>
      <c r="H254" s="2">
        <v>0.03</v>
      </c>
      <c r="I254" s="2">
        <v>329</v>
      </c>
    </row>
    <row r="255" spans="1:9" x14ac:dyDescent="0.25">
      <c r="A255" s="2"/>
      <c r="B255" s="2" t="s">
        <v>174</v>
      </c>
      <c r="C255" s="2">
        <v>150</v>
      </c>
      <c r="D255" s="2">
        <v>2.25</v>
      </c>
      <c r="E255" s="2">
        <v>5</v>
      </c>
      <c r="F255" s="2">
        <v>13.11</v>
      </c>
      <c r="G255" s="2">
        <v>106</v>
      </c>
      <c r="H255" s="2">
        <v>11.44</v>
      </c>
      <c r="I255" s="2">
        <v>342</v>
      </c>
    </row>
    <row r="256" spans="1:9" x14ac:dyDescent="0.25">
      <c r="A256" s="2"/>
      <c r="B256" s="2" t="s">
        <v>164</v>
      </c>
      <c r="C256" s="2">
        <v>180</v>
      </c>
      <c r="D256" s="2">
        <v>0.79</v>
      </c>
      <c r="E256" s="2"/>
      <c r="F256" s="2">
        <v>20</v>
      </c>
      <c r="G256" s="2">
        <v>80</v>
      </c>
      <c r="H256" s="2">
        <v>0.06</v>
      </c>
      <c r="I256" s="2">
        <v>401</v>
      </c>
    </row>
    <row r="257" spans="1:9" x14ac:dyDescent="0.25">
      <c r="A257" s="2"/>
      <c r="B257" s="2"/>
      <c r="C257" s="2"/>
      <c r="D257" s="2"/>
      <c r="E257" s="2"/>
      <c r="F257" s="2"/>
      <c r="G257" s="2"/>
      <c r="H257" s="2"/>
      <c r="I257" s="2"/>
    </row>
    <row r="258" spans="1:9" x14ac:dyDescent="0.2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30" x14ac:dyDescent="0.25">
      <c r="A259" s="2" t="s">
        <v>18</v>
      </c>
      <c r="B259" s="3" t="s">
        <v>133</v>
      </c>
      <c r="C259" s="2">
        <v>150</v>
      </c>
      <c r="D259" s="2">
        <v>11.6</v>
      </c>
      <c r="E259" s="2">
        <v>7.25</v>
      </c>
      <c r="F259" s="2">
        <v>23.57</v>
      </c>
      <c r="G259" s="2">
        <v>206</v>
      </c>
      <c r="H259" s="2">
        <v>26</v>
      </c>
      <c r="I259" s="2">
        <v>164</v>
      </c>
    </row>
    <row r="260" spans="1:9" x14ac:dyDescent="0.25">
      <c r="A260" s="2"/>
      <c r="B260" s="2" t="s">
        <v>62</v>
      </c>
      <c r="C260" s="2">
        <v>180</v>
      </c>
      <c r="D260" s="2">
        <v>2.85</v>
      </c>
      <c r="E260" s="2">
        <v>2.41</v>
      </c>
      <c r="F260" s="2">
        <v>14.36</v>
      </c>
      <c r="G260" s="2">
        <v>91</v>
      </c>
      <c r="H260" s="2">
        <v>1.17</v>
      </c>
      <c r="I260" s="2">
        <v>414</v>
      </c>
    </row>
    <row r="261" spans="1:9" x14ac:dyDescent="0.25">
      <c r="A261" s="2"/>
      <c r="B261" s="2" t="s">
        <v>131</v>
      </c>
      <c r="C261" s="2">
        <v>50</v>
      </c>
      <c r="D261" s="2">
        <v>3.39</v>
      </c>
      <c r="E261" s="2">
        <v>6.98</v>
      </c>
      <c r="F261" s="2">
        <v>26.07</v>
      </c>
      <c r="G261" s="2">
        <v>181</v>
      </c>
      <c r="H261" s="2"/>
      <c r="I261" s="2">
        <v>453</v>
      </c>
    </row>
    <row r="262" spans="1:9" x14ac:dyDescent="0.25">
      <c r="A262" s="2"/>
      <c r="B262" s="2"/>
      <c r="C262" s="2"/>
      <c r="D262" s="2"/>
      <c r="E262" s="2"/>
      <c r="F262" s="2"/>
      <c r="G262" s="2"/>
      <c r="H262" s="2"/>
      <c r="I262" s="2"/>
    </row>
    <row r="263" spans="1:9" x14ac:dyDescent="0.25">
      <c r="A263" s="2"/>
      <c r="B263" s="2"/>
      <c r="C263" s="2"/>
      <c r="D263" s="2"/>
      <c r="E263" s="2"/>
      <c r="F263" s="2"/>
      <c r="G263" s="2"/>
      <c r="H263" s="2"/>
      <c r="I263" s="2"/>
    </row>
    <row r="264" spans="1:9" x14ac:dyDescent="0.25">
      <c r="A264" s="2"/>
      <c r="B264" s="2"/>
      <c r="C264" s="2"/>
      <c r="D264" s="2"/>
      <c r="E264" s="2"/>
      <c r="F264" s="2"/>
      <c r="G264" s="2"/>
      <c r="H264" s="2"/>
      <c r="I264" s="2"/>
    </row>
    <row r="265" spans="1:9" x14ac:dyDescent="0.25">
      <c r="A265" s="2" t="s">
        <v>39</v>
      </c>
      <c r="B265" s="2"/>
      <c r="C265" s="2"/>
      <c r="D265" s="2">
        <f>D246+D247+D248+D249+D250+D251+D252+D253+D254+D255+D256+D257+D258+D259+D260+D261+D262+D263+D264</f>
        <v>48.95</v>
      </c>
      <c r="E265" s="2">
        <f t="shared" ref="E265:H265" si="2">E246+E247+E248+E249+E250+E251+E252+E253+E254+E255+E256+E257+E258+E259+E260+E261+E262+E263+E264</f>
        <v>46.02000000000001</v>
      </c>
      <c r="F265" s="2">
        <f t="shared" si="2"/>
        <v>185.39999999999998</v>
      </c>
      <c r="G265" s="2">
        <f t="shared" si="2"/>
        <v>1345.7</v>
      </c>
      <c r="H265" s="2">
        <f t="shared" si="2"/>
        <v>50.230000000000004</v>
      </c>
      <c r="I265" s="2"/>
    </row>
    <row r="266" spans="1:9" x14ac:dyDescent="0.25">
      <c r="A266" s="2"/>
      <c r="B266" s="2"/>
      <c r="C266" s="2"/>
      <c r="D266" s="2"/>
      <c r="E266" s="2"/>
      <c r="F266" s="2"/>
      <c r="G266" s="2"/>
      <c r="H266" s="2"/>
      <c r="I266" s="2"/>
    </row>
    <row r="267" spans="1:9" x14ac:dyDescent="0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x14ac:dyDescent="0.25">
      <c r="A268" s="2"/>
      <c r="B268" s="2"/>
      <c r="C268" s="2"/>
      <c r="D268" s="2"/>
      <c r="E268" s="2"/>
      <c r="F268" s="2"/>
      <c r="G268" s="2"/>
      <c r="H268" s="2"/>
      <c r="I268" s="2"/>
    </row>
    <row r="269" spans="1:9" x14ac:dyDescent="0.2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93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</row>
    <row r="271" spans="1:9" x14ac:dyDescent="0.25">
      <c r="A271" s="2" t="s">
        <v>0</v>
      </c>
      <c r="B271" s="62" t="s">
        <v>137</v>
      </c>
      <c r="C271" s="2" t="s">
        <v>3</v>
      </c>
      <c r="D271" s="66" t="s">
        <v>4</v>
      </c>
      <c r="E271" s="67"/>
      <c r="F271" s="68"/>
      <c r="G271" s="64" t="s">
        <v>139</v>
      </c>
      <c r="H271" s="62" t="s">
        <v>146</v>
      </c>
      <c r="I271" s="64" t="s">
        <v>147</v>
      </c>
    </row>
    <row r="272" spans="1:9" x14ac:dyDescent="0.25">
      <c r="A272" s="2"/>
      <c r="B272" s="63"/>
      <c r="C272" s="2"/>
      <c r="D272" s="2" t="s">
        <v>6</v>
      </c>
      <c r="E272" s="2" t="s">
        <v>7</v>
      </c>
      <c r="F272" s="2" t="s">
        <v>8</v>
      </c>
      <c r="G272" s="65"/>
      <c r="H272" s="63"/>
      <c r="I272" s="65"/>
    </row>
    <row r="273" spans="1:9" x14ac:dyDescent="0.25">
      <c r="A273" s="2" t="s">
        <v>40</v>
      </c>
      <c r="B273" s="2" t="s">
        <v>89</v>
      </c>
      <c r="C273" s="2">
        <v>150</v>
      </c>
      <c r="D273" s="2">
        <v>14.83</v>
      </c>
      <c r="E273" s="2">
        <v>10.86</v>
      </c>
      <c r="F273" s="2">
        <v>15.31</v>
      </c>
      <c r="G273" s="2">
        <v>218</v>
      </c>
      <c r="H273" s="2">
        <v>0.19</v>
      </c>
      <c r="I273" s="2">
        <v>244</v>
      </c>
    </row>
    <row r="274" spans="1:9" x14ac:dyDescent="0.25">
      <c r="A274" s="2" t="s">
        <v>16</v>
      </c>
      <c r="B274" s="2" t="s">
        <v>52</v>
      </c>
      <c r="C274" s="2">
        <v>70</v>
      </c>
      <c r="D274" s="2">
        <v>5.22</v>
      </c>
      <c r="E274" s="2">
        <v>4.5</v>
      </c>
      <c r="F274" s="2">
        <v>7.2</v>
      </c>
      <c r="G274" s="2">
        <v>90</v>
      </c>
      <c r="H274" s="2">
        <v>1.26</v>
      </c>
      <c r="I274" s="2">
        <v>420</v>
      </c>
    </row>
    <row r="275" spans="1:9" x14ac:dyDescent="0.25">
      <c r="A275" s="2"/>
      <c r="B275" s="2"/>
      <c r="C275" s="2"/>
      <c r="D275" s="2"/>
      <c r="E275" s="2"/>
      <c r="F275" s="2"/>
      <c r="G275" s="2"/>
      <c r="H275" s="2"/>
      <c r="I275" s="2"/>
    </row>
    <row r="276" spans="1:9" x14ac:dyDescent="0.25">
      <c r="A276" s="2" t="s">
        <v>22</v>
      </c>
      <c r="B276" s="2" t="s">
        <v>46</v>
      </c>
      <c r="C276" s="2">
        <v>180</v>
      </c>
      <c r="D276" s="2">
        <v>0.72</v>
      </c>
      <c r="E276" s="2">
        <v>0.72</v>
      </c>
      <c r="F276" s="2">
        <v>17.64</v>
      </c>
      <c r="G276" s="2">
        <v>79</v>
      </c>
      <c r="H276" s="2">
        <v>18</v>
      </c>
      <c r="I276" s="2"/>
    </row>
    <row r="277" spans="1:9" x14ac:dyDescent="0.25">
      <c r="A277" s="2"/>
      <c r="B277" s="2"/>
      <c r="C277" s="2"/>
      <c r="D277" s="2"/>
      <c r="E277" s="2"/>
      <c r="F277" s="2"/>
      <c r="G277" s="2"/>
      <c r="H277" s="2"/>
      <c r="I277" s="2"/>
    </row>
    <row r="278" spans="1:9" x14ac:dyDescent="0.25">
      <c r="A278" s="2" t="s">
        <v>17</v>
      </c>
      <c r="B278" s="2" t="s">
        <v>83</v>
      </c>
      <c r="C278" s="2">
        <v>60</v>
      </c>
      <c r="D278" s="2">
        <v>0.7</v>
      </c>
      <c r="E278" s="2"/>
      <c r="F278" s="2">
        <v>1.4</v>
      </c>
      <c r="G278" s="2">
        <v>8</v>
      </c>
      <c r="H278" s="2"/>
      <c r="I278" s="2"/>
    </row>
    <row r="279" spans="1:9" x14ac:dyDescent="0.25">
      <c r="A279" s="2"/>
      <c r="B279" s="2" t="s">
        <v>123</v>
      </c>
      <c r="C279" s="2">
        <v>250</v>
      </c>
      <c r="D279" s="2">
        <v>1.63</v>
      </c>
      <c r="E279" s="2">
        <v>4</v>
      </c>
      <c r="F279" s="2">
        <v>10.94</v>
      </c>
      <c r="G279" s="2">
        <v>88</v>
      </c>
      <c r="H279" s="2">
        <v>7.03</v>
      </c>
      <c r="I279" s="2">
        <v>64</v>
      </c>
    </row>
    <row r="280" spans="1:9" x14ac:dyDescent="0.25">
      <c r="A280" s="2"/>
      <c r="B280" s="2" t="s">
        <v>130</v>
      </c>
      <c r="C280" s="2">
        <v>160</v>
      </c>
      <c r="D280" s="2">
        <v>13.45</v>
      </c>
      <c r="E280" s="2">
        <v>8.5</v>
      </c>
      <c r="F280" s="2">
        <v>19.54</v>
      </c>
      <c r="G280" s="2">
        <v>208</v>
      </c>
      <c r="H280" s="2">
        <v>20.3</v>
      </c>
      <c r="I280" s="2">
        <v>314</v>
      </c>
    </row>
    <row r="281" spans="1:9" x14ac:dyDescent="0.25">
      <c r="A281" s="2"/>
      <c r="B281" s="2" t="s">
        <v>59</v>
      </c>
      <c r="C281" s="2">
        <v>180</v>
      </c>
      <c r="D281" s="2">
        <v>0.43</v>
      </c>
      <c r="E281" s="2">
        <v>0.16</v>
      </c>
      <c r="F281" s="2">
        <v>24.99</v>
      </c>
      <c r="G281" s="2">
        <v>101</v>
      </c>
      <c r="H281" s="2">
        <v>0.36</v>
      </c>
      <c r="I281" s="2">
        <v>394</v>
      </c>
    </row>
    <row r="282" spans="1:9" x14ac:dyDescent="0.25">
      <c r="A282" s="2"/>
      <c r="B282" s="2" t="s">
        <v>44</v>
      </c>
      <c r="C282" s="2">
        <v>40</v>
      </c>
      <c r="D282" s="2">
        <v>2.6</v>
      </c>
      <c r="E282" s="2">
        <v>0.4</v>
      </c>
      <c r="F282" s="2">
        <v>16</v>
      </c>
      <c r="G282" s="2">
        <v>76</v>
      </c>
      <c r="H282" s="2"/>
      <c r="I282" s="2"/>
    </row>
    <row r="283" spans="1:9" x14ac:dyDescent="0.25">
      <c r="A283" s="2"/>
      <c r="B283" s="2" t="s">
        <v>56</v>
      </c>
      <c r="C283" s="2">
        <v>20</v>
      </c>
      <c r="D283" s="2">
        <v>1.5</v>
      </c>
      <c r="E283" s="2">
        <v>0.1</v>
      </c>
      <c r="F283" s="2">
        <v>10</v>
      </c>
      <c r="G283" s="2">
        <v>47</v>
      </c>
      <c r="H283" s="2"/>
      <c r="I283" s="2"/>
    </row>
    <row r="284" spans="1:9" x14ac:dyDescent="0.25">
      <c r="A284" s="2"/>
      <c r="B284" s="2"/>
      <c r="C284" s="2"/>
      <c r="D284" s="2"/>
      <c r="E284" s="2"/>
      <c r="F284" s="2"/>
      <c r="G284" s="2"/>
      <c r="H284" s="2"/>
      <c r="I284" s="2"/>
    </row>
    <row r="285" spans="1:9" x14ac:dyDescent="0.25">
      <c r="A285" s="2"/>
      <c r="B285" s="2"/>
      <c r="C285" s="2"/>
      <c r="D285" s="2"/>
      <c r="E285" s="2"/>
      <c r="F285" s="2"/>
      <c r="G285" s="2"/>
      <c r="H285" s="2"/>
      <c r="I285" s="2"/>
    </row>
    <row r="286" spans="1:9" x14ac:dyDescent="0.25">
      <c r="A286" s="2" t="s">
        <v>18</v>
      </c>
      <c r="B286" s="2" t="s">
        <v>61</v>
      </c>
      <c r="C286" s="2" t="s">
        <v>73</v>
      </c>
      <c r="D286" s="2">
        <v>5.92</v>
      </c>
      <c r="E286" s="2">
        <v>5.93</v>
      </c>
      <c r="F286" s="2">
        <v>17.93</v>
      </c>
      <c r="G286" s="2">
        <v>148</v>
      </c>
      <c r="H286" s="2">
        <v>0.91</v>
      </c>
      <c r="I286" s="2">
        <v>101</v>
      </c>
    </row>
    <row r="287" spans="1:9" x14ac:dyDescent="0.25">
      <c r="A287" s="2"/>
      <c r="B287" s="2" t="s">
        <v>122</v>
      </c>
      <c r="C287" s="2">
        <v>55</v>
      </c>
      <c r="D287" s="2">
        <v>2.5099999999999998</v>
      </c>
      <c r="E287" s="2">
        <v>3.93</v>
      </c>
      <c r="F287" s="2">
        <v>28.88</v>
      </c>
      <c r="G287" s="2">
        <v>161</v>
      </c>
      <c r="H287" s="2">
        <v>0.48</v>
      </c>
      <c r="I287" s="2">
        <v>2</v>
      </c>
    </row>
    <row r="288" spans="1:9" x14ac:dyDescent="0.25">
      <c r="A288" s="2"/>
      <c r="B288" s="2" t="s">
        <v>48</v>
      </c>
      <c r="C288" s="2">
        <v>180</v>
      </c>
      <c r="D288" s="2">
        <v>3.67</v>
      </c>
      <c r="E288" s="2">
        <v>3.19</v>
      </c>
      <c r="F288" s="2">
        <v>15.82</v>
      </c>
      <c r="G288" s="2">
        <v>107</v>
      </c>
      <c r="H288" s="2">
        <v>1.43</v>
      </c>
      <c r="I288" s="2">
        <v>416</v>
      </c>
    </row>
    <row r="289" spans="1:9" x14ac:dyDescent="0.25">
      <c r="A289" s="2"/>
      <c r="B289" s="2" t="s">
        <v>70</v>
      </c>
      <c r="C289" s="2">
        <v>30</v>
      </c>
      <c r="D289" s="2">
        <v>1.4</v>
      </c>
      <c r="E289" s="2">
        <v>5.6</v>
      </c>
      <c r="F289" s="2">
        <v>12.6</v>
      </c>
      <c r="G289" s="2">
        <v>84</v>
      </c>
      <c r="H289" s="2"/>
      <c r="I289" s="2"/>
    </row>
    <row r="290" spans="1:9" x14ac:dyDescent="0.25">
      <c r="A290" s="2"/>
      <c r="B290" s="2"/>
      <c r="C290" s="2"/>
      <c r="D290" s="2"/>
      <c r="E290" s="2"/>
      <c r="F290" s="2"/>
      <c r="G290" s="2"/>
      <c r="H290" s="2"/>
      <c r="I290" s="2"/>
    </row>
    <row r="291" spans="1:9" x14ac:dyDescent="0.25">
      <c r="A291" s="2"/>
      <c r="B291" s="2"/>
      <c r="C291" s="2"/>
      <c r="D291" s="2"/>
      <c r="E291" s="2"/>
      <c r="F291" s="2"/>
      <c r="G291" s="2" t="s">
        <v>175</v>
      </c>
      <c r="H291" s="2"/>
      <c r="I291" s="2"/>
    </row>
    <row r="292" spans="1:9" x14ac:dyDescent="0.25">
      <c r="A292" s="2" t="s">
        <v>41</v>
      </c>
      <c r="B292" s="2"/>
      <c r="C292" s="2"/>
      <c r="D292" s="2">
        <f>D273+D274+D275+D276+D277+D278+D279+D280+D281+D282+D283+D284+D285+D286+D287+D288+D289+D290+D291</f>
        <v>54.58</v>
      </c>
      <c r="E292" s="2">
        <f>E273+E274+E275+E276+E277+E278+E279+E280+E281+E282+E283+E284+E285+E286+E287+E288+E289+E290+E291</f>
        <v>47.89</v>
      </c>
      <c r="F292" s="2">
        <f t="shared" ref="F292:H292" si="3">F273+F274+F275+F276+F277+F278+F279+F280+F281+F282+F283+F284+F285+F286+F287+F288+F289+F290+F291</f>
        <v>198.24999999999997</v>
      </c>
      <c r="G292" s="2">
        <f>G273+G274+G275+G276+G277+G278+G279+G280+G281+G282+G283+G284+G285+G286+G287+G288+G289</f>
        <v>1415</v>
      </c>
      <c r="H292" s="2">
        <f t="shared" si="3"/>
        <v>49.959999999999994</v>
      </c>
      <c r="I292" s="2"/>
    </row>
    <row r="293" spans="1:9" x14ac:dyDescent="0.25">
      <c r="A293" s="2" t="s">
        <v>74</v>
      </c>
      <c r="B293" s="2"/>
      <c r="C293" s="2"/>
      <c r="D293" s="2">
        <f>D22+D52+D83+D113+D143+D173+D202+D236+D265+D292</f>
        <v>1290.6099999999997</v>
      </c>
      <c r="E293" s="2">
        <f>E22+E52+E83+E113+E143+E173+E202+E236+E265+E292</f>
        <v>526.31999999999994</v>
      </c>
      <c r="F293" s="2">
        <f>F22+F52+F83+F113+F143+F173+F202+F236+F265+F292</f>
        <v>2021.6999999999998</v>
      </c>
      <c r="G293" s="2">
        <f>G292+G265+G236+G202+G173+G143+G113+G83+G52+G22</f>
        <v>14262.140000000001</v>
      </c>
      <c r="H293" s="2">
        <f>H22+H52+H83+H113+H143+H173+H202+H236+H265+H292</f>
        <v>556.56000000000006</v>
      </c>
      <c r="I293" s="2"/>
    </row>
    <row r="294" spans="1:9" x14ac:dyDescent="0.25">
      <c r="A294" s="2" t="s">
        <v>75</v>
      </c>
      <c r="B294" s="2"/>
      <c r="C294" s="2"/>
      <c r="D294" s="2">
        <f>D293/10</f>
        <v>129.06099999999998</v>
      </c>
      <c r="E294" s="2">
        <f>E293/10</f>
        <v>52.631999999999991</v>
      </c>
      <c r="F294" s="2">
        <f>F293/10</f>
        <v>202.17</v>
      </c>
      <c r="G294" s="2">
        <f>G293/10</f>
        <v>1426.2140000000002</v>
      </c>
      <c r="H294" s="2">
        <f>H293/10</f>
        <v>55.656000000000006</v>
      </c>
      <c r="I294" s="2"/>
    </row>
    <row r="295" spans="1:9" x14ac:dyDescent="0.25">
      <c r="A295" s="2" t="s">
        <v>76</v>
      </c>
      <c r="B295" s="2"/>
      <c r="C295" s="2"/>
      <c r="D295" s="2"/>
      <c r="E295" s="2"/>
      <c r="F295" s="2"/>
      <c r="G295" s="2"/>
      <c r="H295" s="2"/>
      <c r="I295" s="2"/>
    </row>
    <row r="296" spans="1:9" x14ac:dyDescent="0.25">
      <c r="A296" s="2"/>
      <c r="B296" s="2"/>
      <c r="C296" s="2"/>
      <c r="D296" s="2"/>
      <c r="E296" s="2"/>
      <c r="F296" s="2"/>
      <c r="G296" s="2"/>
      <c r="H296" s="2"/>
      <c r="I296" s="2"/>
    </row>
  </sheetData>
  <mergeCells count="58">
    <mergeCell ref="G271:G272"/>
    <mergeCell ref="H271:H272"/>
    <mergeCell ref="I271:I272"/>
    <mergeCell ref="G214:G215"/>
    <mergeCell ref="H214:H215"/>
    <mergeCell ref="I214:I215"/>
    <mergeCell ref="G244:G245"/>
    <mergeCell ref="H244:H245"/>
    <mergeCell ref="I244:I245"/>
    <mergeCell ref="H122:H123"/>
    <mergeCell ref="I122:I123"/>
    <mergeCell ref="D152:F152"/>
    <mergeCell ref="G152:G153"/>
    <mergeCell ref="H152:H153"/>
    <mergeCell ref="I152:I153"/>
    <mergeCell ref="G181:G182"/>
    <mergeCell ref="H181:H182"/>
    <mergeCell ref="I181:I182"/>
    <mergeCell ref="H1:H2"/>
    <mergeCell ref="I1:I2"/>
    <mergeCell ref="G31:G32"/>
    <mergeCell ref="H31:H32"/>
    <mergeCell ref="I31:I32"/>
    <mergeCell ref="G1:G2"/>
    <mergeCell ref="G61:G62"/>
    <mergeCell ref="H61:H62"/>
    <mergeCell ref="I61:I62"/>
    <mergeCell ref="G92:G93"/>
    <mergeCell ref="H92:H93"/>
    <mergeCell ref="I92:I93"/>
    <mergeCell ref="G122:G123"/>
    <mergeCell ref="A152:A153"/>
    <mergeCell ref="A181:A182"/>
    <mergeCell ref="D271:F271"/>
    <mergeCell ref="D244:F244"/>
    <mergeCell ref="D214:F214"/>
    <mergeCell ref="D181:F181"/>
    <mergeCell ref="B181:B182"/>
    <mergeCell ref="B152:B153"/>
    <mergeCell ref="B214:B215"/>
    <mergeCell ref="B271:B272"/>
    <mergeCell ref="B244:B245"/>
    <mergeCell ref="D92:F92"/>
    <mergeCell ref="A122:A123"/>
    <mergeCell ref="A92:A93"/>
    <mergeCell ref="B92:B93"/>
    <mergeCell ref="B122:B123"/>
    <mergeCell ref="D122:F122"/>
    <mergeCell ref="A1:A2"/>
    <mergeCell ref="B1:B2"/>
    <mergeCell ref="C1:C2"/>
    <mergeCell ref="D1:F1"/>
    <mergeCell ref="A61:A62"/>
    <mergeCell ref="B31:B32"/>
    <mergeCell ref="B61:B62"/>
    <mergeCell ref="A31:A32"/>
    <mergeCell ref="D31:F31"/>
    <mergeCell ref="D61:F6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opLeftCell="A85" workbookViewId="0">
      <selection activeCell="C56" sqref="C56:I56"/>
    </sheetView>
  </sheetViews>
  <sheetFormatPr defaultRowHeight="15" x14ac:dyDescent="0.25"/>
  <cols>
    <col min="1" max="1" width="14.5703125" customWidth="1"/>
    <col min="2" max="2" width="22.7109375" customWidth="1"/>
    <col min="7" max="7" width="17.7109375" customWidth="1"/>
  </cols>
  <sheetData>
    <row r="1" spans="1:9" x14ac:dyDescent="0.25">
      <c r="A1" t="s">
        <v>156</v>
      </c>
      <c r="B1" s="24"/>
      <c r="C1" s="24"/>
      <c r="D1" s="24"/>
      <c r="E1" s="24"/>
      <c r="F1" s="24"/>
      <c r="G1" s="24"/>
    </row>
    <row r="2" spans="1:9" x14ac:dyDescent="0.25">
      <c r="F2" s="70" t="s">
        <v>153</v>
      </c>
      <c r="G2" s="70"/>
      <c r="H2" s="70"/>
      <c r="I2" s="70"/>
    </row>
    <row r="3" spans="1:9" x14ac:dyDescent="0.25">
      <c r="F3" s="70" t="s">
        <v>154</v>
      </c>
      <c r="G3" s="70"/>
      <c r="H3" s="70"/>
      <c r="I3" s="70"/>
    </row>
    <row r="4" spans="1:9" x14ac:dyDescent="0.25">
      <c r="F4" s="71" t="s">
        <v>155</v>
      </c>
      <c r="G4" s="71"/>
      <c r="H4" s="71"/>
      <c r="I4" s="71"/>
    </row>
    <row r="5" spans="1:9" x14ac:dyDescent="0.25">
      <c r="A5" s="72" t="s">
        <v>0</v>
      </c>
      <c r="B5" s="72" t="s">
        <v>144</v>
      </c>
      <c r="C5" s="72" t="s">
        <v>3</v>
      </c>
      <c r="D5" s="72" t="s">
        <v>145</v>
      </c>
      <c r="E5" s="72"/>
      <c r="F5" s="72"/>
      <c r="G5" s="64" t="s">
        <v>139</v>
      </c>
      <c r="H5" s="64" t="s">
        <v>146</v>
      </c>
      <c r="I5" s="69" t="s">
        <v>147</v>
      </c>
    </row>
    <row r="6" spans="1:9" x14ac:dyDescent="0.25">
      <c r="A6" s="62"/>
      <c r="B6" s="62"/>
      <c r="C6" s="62"/>
      <c r="D6" s="7" t="s">
        <v>6</v>
      </c>
      <c r="E6" s="8" t="s">
        <v>7</v>
      </c>
      <c r="F6" s="8" t="s">
        <v>8</v>
      </c>
      <c r="G6" s="65"/>
      <c r="H6" s="65"/>
      <c r="I6" s="69"/>
    </row>
    <row r="7" spans="1:9" x14ac:dyDescent="0.25">
      <c r="A7" s="2" t="s">
        <v>15</v>
      </c>
      <c r="B7" s="2"/>
      <c r="C7" s="2"/>
      <c r="D7" s="2"/>
      <c r="E7" s="2"/>
      <c r="F7" s="2"/>
      <c r="G7" s="2"/>
      <c r="H7" s="2"/>
      <c r="I7" s="2"/>
    </row>
    <row r="8" spans="1:9" ht="30" x14ac:dyDescent="0.25">
      <c r="A8" s="2" t="s">
        <v>16</v>
      </c>
      <c r="B8" s="3" t="s">
        <v>94</v>
      </c>
      <c r="C8" s="2">
        <v>100</v>
      </c>
      <c r="D8" s="2">
        <v>1.78</v>
      </c>
      <c r="E8" s="2">
        <v>2.85</v>
      </c>
      <c r="F8" s="2">
        <v>22.97</v>
      </c>
      <c r="G8" s="2">
        <v>124</v>
      </c>
      <c r="H8" s="2">
        <v>1.72</v>
      </c>
      <c r="I8" s="2">
        <v>364</v>
      </c>
    </row>
    <row r="9" spans="1:9" ht="30" x14ac:dyDescent="0.25">
      <c r="A9" s="2"/>
      <c r="B9" s="3" t="s">
        <v>64</v>
      </c>
      <c r="C9" s="2">
        <v>100</v>
      </c>
      <c r="D9" s="2">
        <v>17.54</v>
      </c>
      <c r="E9" s="2">
        <v>12.05</v>
      </c>
      <c r="F9" s="2">
        <v>17.149999999999999</v>
      </c>
      <c r="G9" s="2">
        <v>247</v>
      </c>
      <c r="H9" s="2">
        <v>0.24</v>
      </c>
      <c r="I9" s="2">
        <v>251</v>
      </c>
    </row>
    <row r="10" spans="1:9" x14ac:dyDescent="0.25">
      <c r="A10" s="2"/>
      <c r="B10" s="2" t="s">
        <v>52</v>
      </c>
      <c r="C10" s="2">
        <v>180</v>
      </c>
      <c r="D10" s="2">
        <v>5.22</v>
      </c>
      <c r="E10" s="2">
        <v>4.5</v>
      </c>
      <c r="F10" s="2">
        <v>7.56</v>
      </c>
      <c r="G10" s="2">
        <v>92</v>
      </c>
      <c r="H10" s="2">
        <v>0.54</v>
      </c>
      <c r="I10" s="2">
        <v>420</v>
      </c>
    </row>
    <row r="11" spans="1:9" x14ac:dyDescent="0.25">
      <c r="A11" s="2"/>
      <c r="B11" s="2" t="s">
        <v>51</v>
      </c>
      <c r="C11" s="2">
        <v>20</v>
      </c>
      <c r="D11" s="2">
        <v>1.4</v>
      </c>
      <c r="E11" s="2">
        <v>5.6</v>
      </c>
      <c r="F11" s="2">
        <v>12.6</v>
      </c>
      <c r="G11" s="2">
        <v>84</v>
      </c>
      <c r="H11" s="2"/>
      <c r="I11" s="2"/>
    </row>
    <row r="12" spans="1:9" x14ac:dyDescent="0.25">
      <c r="A12" s="2" t="s">
        <v>22</v>
      </c>
      <c r="B12" s="2" t="s">
        <v>65</v>
      </c>
      <c r="C12" s="2">
        <v>180</v>
      </c>
      <c r="D12" s="2">
        <v>0.9</v>
      </c>
      <c r="E12" s="2"/>
      <c r="F12" s="2">
        <v>18.18</v>
      </c>
      <c r="G12" s="2">
        <v>76</v>
      </c>
      <c r="H12" s="2">
        <v>3.6</v>
      </c>
      <c r="I12" s="2"/>
    </row>
    <row r="13" spans="1:9" x14ac:dyDescent="0.25">
      <c r="A13" s="2" t="s">
        <v>19</v>
      </c>
      <c r="B13" s="2"/>
      <c r="C13" s="2"/>
      <c r="D13" s="2">
        <f>D8+D9+D10+D11+D12</f>
        <v>26.839999999999996</v>
      </c>
      <c r="E13" s="2">
        <f>E8+E9+E10+E11+E12</f>
        <v>25</v>
      </c>
      <c r="F13" s="2">
        <f>F8+F9+F10+F11+F12</f>
        <v>78.460000000000008</v>
      </c>
      <c r="G13" s="2">
        <f>G8+G9+G10+G11+G12</f>
        <v>623</v>
      </c>
      <c r="H13" s="2">
        <f>H8+H9+H10+H11+H12</f>
        <v>6.1</v>
      </c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ht="23.25" customHeight="1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21" customHeight="1" x14ac:dyDescent="0.25">
      <c r="A18" s="2" t="s">
        <v>0</v>
      </c>
      <c r="B18" s="2" t="s">
        <v>144</v>
      </c>
      <c r="C18" s="2" t="s">
        <v>3</v>
      </c>
      <c r="D18" s="2" t="s">
        <v>145</v>
      </c>
      <c r="E18" s="2"/>
      <c r="F18" s="2"/>
      <c r="G18" s="64" t="s">
        <v>139</v>
      </c>
      <c r="H18" s="64" t="s">
        <v>146</v>
      </c>
      <c r="I18" s="64" t="s">
        <v>147</v>
      </c>
    </row>
    <row r="19" spans="1:9" x14ac:dyDescent="0.25">
      <c r="A19" s="2"/>
      <c r="B19" s="2"/>
      <c r="C19" s="2"/>
      <c r="D19" s="2" t="s">
        <v>6</v>
      </c>
      <c r="E19" s="2" t="s">
        <v>7</v>
      </c>
      <c r="F19" s="2" t="s">
        <v>8</v>
      </c>
      <c r="G19" s="65"/>
      <c r="H19" s="65"/>
      <c r="I19" s="65"/>
    </row>
    <row r="20" spans="1:9" x14ac:dyDescent="0.25">
      <c r="A20" s="2" t="s">
        <v>25</v>
      </c>
      <c r="B20" s="2"/>
      <c r="C20" s="2"/>
      <c r="D20" s="2"/>
      <c r="E20" s="2"/>
      <c r="F20" s="2"/>
      <c r="G20" s="2"/>
      <c r="H20" s="2"/>
      <c r="I20" s="2"/>
    </row>
    <row r="21" spans="1:9" ht="30" x14ac:dyDescent="0.25">
      <c r="A21" s="2" t="s">
        <v>16</v>
      </c>
      <c r="B21" s="3" t="s">
        <v>162</v>
      </c>
      <c r="C21" s="2" t="s">
        <v>20</v>
      </c>
      <c r="D21" s="2">
        <v>2.13</v>
      </c>
      <c r="E21" s="2">
        <v>0.3</v>
      </c>
      <c r="F21" s="2">
        <v>27.38</v>
      </c>
      <c r="G21" s="2">
        <v>121</v>
      </c>
      <c r="H21" s="2"/>
      <c r="I21" s="2">
        <v>199</v>
      </c>
    </row>
    <row r="22" spans="1:9" x14ac:dyDescent="0.25">
      <c r="A22" s="2"/>
      <c r="B22" s="2" t="s">
        <v>21</v>
      </c>
      <c r="C22" s="2">
        <v>60</v>
      </c>
      <c r="D22" s="2">
        <v>6.68</v>
      </c>
      <c r="E22" s="2">
        <v>8.4499999999999993</v>
      </c>
      <c r="F22" s="2">
        <v>19.39</v>
      </c>
      <c r="G22" s="2">
        <v>180</v>
      </c>
      <c r="H22" s="2">
        <v>0.11</v>
      </c>
      <c r="I22" s="2">
        <v>3</v>
      </c>
    </row>
    <row r="23" spans="1:9" x14ac:dyDescent="0.25">
      <c r="A23" s="2"/>
      <c r="B23" s="2" t="s">
        <v>48</v>
      </c>
      <c r="C23" s="2">
        <v>180</v>
      </c>
      <c r="D23" s="2">
        <v>3.67</v>
      </c>
      <c r="E23" s="2">
        <v>3.19</v>
      </c>
      <c r="F23" s="2">
        <v>15.82</v>
      </c>
      <c r="G23" s="2">
        <v>107</v>
      </c>
      <c r="H23" s="2">
        <v>1.43</v>
      </c>
      <c r="I23" s="2">
        <v>416</v>
      </c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 t="s">
        <v>22</v>
      </c>
      <c r="B25" s="2" t="s">
        <v>115</v>
      </c>
      <c r="C25" s="2">
        <v>100</v>
      </c>
      <c r="D25" s="2">
        <v>1.5</v>
      </c>
      <c r="E25" s="2">
        <v>0.5</v>
      </c>
      <c r="F25" s="2">
        <v>24</v>
      </c>
      <c r="G25" s="2">
        <v>95</v>
      </c>
      <c r="H25" s="2">
        <v>10</v>
      </c>
      <c r="I25" s="2">
        <v>386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66" t="s">
        <v>24</v>
      </c>
      <c r="B27" s="67"/>
      <c r="C27" s="68"/>
      <c r="D27" s="2">
        <f>D21+D22+D23+D24+D25</f>
        <v>13.979999999999999</v>
      </c>
      <c r="E27" s="2">
        <f t="shared" ref="E27:H27" si="0">E21+E22+E23+E24+E25</f>
        <v>12.44</v>
      </c>
      <c r="F27" s="2">
        <f t="shared" si="0"/>
        <v>86.59</v>
      </c>
      <c r="G27" s="2">
        <f t="shared" si="0"/>
        <v>503</v>
      </c>
      <c r="H27" s="2">
        <f t="shared" si="0"/>
        <v>11.54</v>
      </c>
      <c r="I27" s="2"/>
    </row>
    <row r="28" spans="1:9" ht="39" customHeight="1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 t="s">
        <v>26</v>
      </c>
      <c r="B29" s="2" t="s">
        <v>144</v>
      </c>
      <c r="C29" s="2"/>
      <c r="D29" s="2"/>
      <c r="E29" s="2"/>
      <c r="F29" s="2"/>
      <c r="G29" s="2"/>
      <c r="H29" s="2"/>
      <c r="I29" s="2"/>
    </row>
    <row r="30" spans="1:9" x14ac:dyDescent="0.25">
      <c r="A30" s="2" t="s">
        <v>16</v>
      </c>
      <c r="B30" s="2" t="s">
        <v>53</v>
      </c>
      <c r="C30" s="2">
        <v>60</v>
      </c>
      <c r="D30" s="2">
        <v>0.7</v>
      </c>
      <c r="E30" s="2"/>
      <c r="F30" s="2">
        <v>1.4</v>
      </c>
      <c r="G30" s="2">
        <v>8</v>
      </c>
      <c r="H30" s="2"/>
      <c r="I30" s="2"/>
    </row>
    <row r="31" spans="1:9" x14ac:dyDescent="0.25">
      <c r="A31" s="2"/>
      <c r="B31" s="2" t="s">
        <v>66</v>
      </c>
      <c r="C31" s="2">
        <v>150</v>
      </c>
      <c r="D31" s="2">
        <v>3.51</v>
      </c>
      <c r="E31" s="2">
        <v>3.72</v>
      </c>
      <c r="F31" s="2">
        <v>19.739999999999998</v>
      </c>
      <c r="G31" s="2">
        <v>142</v>
      </c>
      <c r="H31" s="2">
        <v>21</v>
      </c>
      <c r="I31" s="2">
        <v>337</v>
      </c>
    </row>
    <row r="32" spans="1:9" x14ac:dyDescent="0.25">
      <c r="A32" s="2"/>
      <c r="B32" s="2" t="s">
        <v>157</v>
      </c>
      <c r="C32" s="2">
        <v>80</v>
      </c>
      <c r="D32" s="2">
        <v>12.98</v>
      </c>
      <c r="E32" s="2">
        <v>13.1</v>
      </c>
      <c r="F32" s="2">
        <v>11.92</v>
      </c>
      <c r="G32" s="2">
        <v>218</v>
      </c>
      <c r="H32" s="2">
        <v>0.69</v>
      </c>
      <c r="I32" s="2">
        <v>305</v>
      </c>
    </row>
    <row r="33" spans="1:9" x14ac:dyDescent="0.25">
      <c r="A33" s="2"/>
      <c r="B33" s="2" t="s">
        <v>78</v>
      </c>
      <c r="C33" s="2">
        <v>40</v>
      </c>
      <c r="D33" s="2">
        <v>2.4500000000000002</v>
      </c>
      <c r="E33" s="2">
        <v>7.55</v>
      </c>
      <c r="F33" s="2">
        <v>14.62</v>
      </c>
      <c r="G33" s="2">
        <v>136</v>
      </c>
      <c r="H33" s="2"/>
      <c r="I33" s="2">
        <v>1</v>
      </c>
    </row>
    <row r="34" spans="1:9" x14ac:dyDescent="0.25">
      <c r="A34" s="2"/>
      <c r="B34" s="2" t="s">
        <v>62</v>
      </c>
      <c r="C34" s="2">
        <v>180</v>
      </c>
      <c r="D34" s="2">
        <v>2.85</v>
      </c>
      <c r="E34" s="2">
        <v>2.41</v>
      </c>
      <c r="F34" s="2">
        <v>14.36</v>
      </c>
      <c r="G34" s="2">
        <v>91</v>
      </c>
      <c r="H34" s="2">
        <v>1.17</v>
      </c>
      <c r="I34" s="2">
        <v>414</v>
      </c>
    </row>
    <row r="35" spans="1:9" x14ac:dyDescent="0.25">
      <c r="A35" s="2" t="s">
        <v>22</v>
      </c>
      <c r="B35" s="2" t="s">
        <v>65</v>
      </c>
      <c r="C35" s="2">
        <v>180</v>
      </c>
      <c r="D35" s="2">
        <v>0.9</v>
      </c>
      <c r="E35" s="2"/>
      <c r="F35" s="2">
        <v>18.18</v>
      </c>
      <c r="G35" s="2">
        <v>76</v>
      </c>
      <c r="H35" s="2">
        <v>3.6</v>
      </c>
      <c r="I35" s="2"/>
    </row>
    <row r="36" spans="1:9" x14ac:dyDescent="0.25">
      <c r="A36" s="66" t="s">
        <v>27</v>
      </c>
      <c r="B36" s="67"/>
      <c r="C36" s="68"/>
      <c r="D36" s="2">
        <f>D30+D31+D32+D33+D34</f>
        <v>22.490000000000002</v>
      </c>
      <c r="E36" s="2">
        <f t="shared" ref="E36:H36" si="1">E30+E31+E32+E33+E34</f>
        <v>26.78</v>
      </c>
      <c r="F36" s="2">
        <f t="shared" si="1"/>
        <v>62.039999999999992</v>
      </c>
      <c r="G36" s="2">
        <f t="shared" si="1"/>
        <v>595</v>
      </c>
      <c r="H36" s="2">
        <f t="shared" si="1"/>
        <v>22.86</v>
      </c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62" t="s">
        <v>0</v>
      </c>
      <c r="B38" s="62" t="s">
        <v>137</v>
      </c>
      <c r="C38" s="22" t="s">
        <v>3</v>
      </c>
      <c r="D38" s="66" t="s">
        <v>138</v>
      </c>
      <c r="E38" s="67"/>
      <c r="F38" s="68"/>
      <c r="G38" s="64" t="s">
        <v>139</v>
      </c>
      <c r="H38" s="64" t="s">
        <v>149</v>
      </c>
      <c r="I38" s="64" t="s">
        <v>147</v>
      </c>
    </row>
    <row r="39" spans="1:9" x14ac:dyDescent="0.25">
      <c r="A39" s="63"/>
      <c r="B39" s="63"/>
      <c r="C39" s="2"/>
      <c r="D39" s="2" t="s">
        <v>6</v>
      </c>
      <c r="E39" s="2" t="s">
        <v>7</v>
      </c>
      <c r="F39" s="2" t="s">
        <v>8</v>
      </c>
      <c r="G39" s="65"/>
      <c r="H39" s="65"/>
      <c r="I39" s="65"/>
    </row>
    <row r="40" spans="1:9" x14ac:dyDescent="0.25">
      <c r="A40" s="2" t="s">
        <v>28</v>
      </c>
      <c r="B40" s="2"/>
      <c r="C40" s="2"/>
      <c r="D40" s="2"/>
      <c r="E40" s="2"/>
      <c r="F40" s="2"/>
      <c r="G40" s="2"/>
      <c r="H40" s="2"/>
      <c r="I40" s="2"/>
    </row>
    <row r="41" spans="1:9" ht="30" x14ac:dyDescent="0.25">
      <c r="A41" s="2" t="s">
        <v>16</v>
      </c>
      <c r="B41" s="3" t="s">
        <v>141</v>
      </c>
      <c r="C41" s="2">
        <v>205</v>
      </c>
      <c r="D41" s="2">
        <v>4.3600000000000003</v>
      </c>
      <c r="E41" s="2">
        <v>0.48</v>
      </c>
      <c r="F41" s="2">
        <v>31.87</v>
      </c>
      <c r="G41" s="2">
        <v>149</v>
      </c>
      <c r="H41" s="2"/>
      <c r="I41" s="2">
        <v>199</v>
      </c>
    </row>
    <row r="42" spans="1:9" x14ac:dyDescent="0.25">
      <c r="A42" s="2"/>
      <c r="B42" s="2" t="s">
        <v>67</v>
      </c>
      <c r="C42" s="2">
        <v>40</v>
      </c>
      <c r="D42" s="2">
        <v>5.08</v>
      </c>
      <c r="E42" s="2">
        <v>4.5999999999999996</v>
      </c>
      <c r="F42" s="2">
        <v>0.28000000000000003</v>
      </c>
      <c r="G42" s="2">
        <v>63</v>
      </c>
      <c r="H42" s="2"/>
      <c r="I42" s="2">
        <v>227</v>
      </c>
    </row>
    <row r="43" spans="1:9" x14ac:dyDescent="0.25">
      <c r="A43" s="2"/>
      <c r="B43" s="2" t="s">
        <v>21</v>
      </c>
      <c r="C43" s="2">
        <v>60</v>
      </c>
      <c r="D43" s="2">
        <v>6.68</v>
      </c>
      <c r="E43" s="2">
        <v>8.4499999999999993</v>
      </c>
      <c r="F43" s="2">
        <v>19.39</v>
      </c>
      <c r="G43" s="2">
        <v>180</v>
      </c>
      <c r="H43" s="2">
        <v>0.11</v>
      </c>
      <c r="I43" s="2">
        <v>3</v>
      </c>
    </row>
    <row r="44" spans="1:9" x14ac:dyDescent="0.25">
      <c r="A44" s="2"/>
      <c r="B44" s="2" t="s">
        <v>45</v>
      </c>
      <c r="C44" s="2" t="s">
        <v>96</v>
      </c>
      <c r="D44" s="2">
        <v>0.12</v>
      </c>
      <c r="E44" s="2">
        <v>0.02</v>
      </c>
      <c r="F44" s="2">
        <v>10.199999999999999</v>
      </c>
      <c r="G44" s="2">
        <v>41</v>
      </c>
      <c r="H44" s="2">
        <v>2.83</v>
      </c>
      <c r="I44" s="2">
        <v>412</v>
      </c>
    </row>
    <row r="45" spans="1:9" x14ac:dyDescent="0.25">
      <c r="A45" s="2" t="s">
        <v>22</v>
      </c>
      <c r="B45" s="2" t="s">
        <v>115</v>
      </c>
      <c r="C45" s="2">
        <v>100</v>
      </c>
      <c r="D45" s="2">
        <v>1.5</v>
      </c>
      <c r="E45" s="2">
        <v>0.5</v>
      </c>
      <c r="F45" s="2">
        <v>24</v>
      </c>
      <c r="G45" s="2">
        <v>95</v>
      </c>
      <c r="H45" s="2">
        <v>10</v>
      </c>
      <c r="I45" s="2">
        <v>386</v>
      </c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66" t="s">
        <v>29</v>
      </c>
      <c r="B48" s="68"/>
      <c r="C48" s="2"/>
      <c r="D48" s="2">
        <f>D41+D42+D43+D44+D45</f>
        <v>17.740000000000002</v>
      </c>
      <c r="E48" s="2">
        <f t="shared" ref="E48:H48" si="2">E41+E42+E43+E44+E45</f>
        <v>14.049999999999999</v>
      </c>
      <c r="F48" s="2">
        <f t="shared" si="2"/>
        <v>85.74</v>
      </c>
      <c r="G48" s="2">
        <f t="shared" si="2"/>
        <v>528</v>
      </c>
      <c r="H48" s="2">
        <f t="shared" si="2"/>
        <v>12.94</v>
      </c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98.25" customHeight="1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62" t="s">
        <v>0</v>
      </c>
      <c r="B53" s="62" t="s">
        <v>137</v>
      </c>
      <c r="C53" s="22" t="s">
        <v>3</v>
      </c>
      <c r="D53" s="20" t="s">
        <v>138</v>
      </c>
      <c r="E53" s="20"/>
      <c r="F53" s="21"/>
      <c r="G53" s="64" t="s">
        <v>139</v>
      </c>
      <c r="H53" s="64" t="s">
        <v>150</v>
      </c>
      <c r="I53" s="64" t="s">
        <v>147</v>
      </c>
    </row>
    <row r="54" spans="1:9" x14ac:dyDescent="0.25">
      <c r="A54" s="63"/>
      <c r="B54" s="63"/>
      <c r="C54" s="2"/>
      <c r="D54" s="2" t="s">
        <v>6</v>
      </c>
      <c r="E54" s="2" t="s">
        <v>7</v>
      </c>
      <c r="F54" s="2" t="s">
        <v>8</v>
      </c>
      <c r="G54" s="65"/>
      <c r="H54" s="65"/>
      <c r="I54" s="65"/>
    </row>
    <row r="55" spans="1:9" x14ac:dyDescent="0.25">
      <c r="A55" s="2" t="s">
        <v>30</v>
      </c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16</v>
      </c>
      <c r="B56" s="2" t="s">
        <v>107</v>
      </c>
      <c r="C56" s="2">
        <v>100</v>
      </c>
      <c r="D56" s="2">
        <v>18.690000000000001</v>
      </c>
      <c r="E56" s="2">
        <v>12.67</v>
      </c>
      <c r="F56" s="2">
        <v>11.4</v>
      </c>
      <c r="G56" s="2">
        <v>234</v>
      </c>
      <c r="H56" s="2">
        <v>0.25</v>
      </c>
      <c r="I56" s="2">
        <v>245</v>
      </c>
    </row>
    <row r="57" spans="1:9" x14ac:dyDescent="0.25">
      <c r="A57" s="2"/>
      <c r="B57" s="2" t="s">
        <v>160</v>
      </c>
      <c r="C57" s="2">
        <v>20</v>
      </c>
      <c r="D57" s="2"/>
      <c r="E57" s="2"/>
      <c r="F57" s="2"/>
      <c r="G57" s="2"/>
      <c r="H57" s="2"/>
      <c r="I57" s="2"/>
    </row>
    <row r="58" spans="1:9" x14ac:dyDescent="0.25">
      <c r="A58" s="2"/>
      <c r="B58" s="2" t="s">
        <v>148</v>
      </c>
      <c r="C58" s="2">
        <v>40</v>
      </c>
      <c r="D58" s="2">
        <v>2.59</v>
      </c>
      <c r="E58" s="2">
        <v>3.3</v>
      </c>
      <c r="F58" s="2">
        <v>27.3</v>
      </c>
      <c r="G58" s="2">
        <v>149</v>
      </c>
      <c r="H58" s="2"/>
      <c r="I58" s="2"/>
    </row>
    <row r="59" spans="1:9" x14ac:dyDescent="0.25">
      <c r="A59" s="2"/>
      <c r="B59" s="2" t="s">
        <v>50</v>
      </c>
      <c r="C59" s="2">
        <v>180</v>
      </c>
      <c r="D59" s="2">
        <v>5.22</v>
      </c>
      <c r="E59" s="2">
        <v>4.5</v>
      </c>
      <c r="F59" s="2">
        <v>7.2</v>
      </c>
      <c r="G59" s="2">
        <v>90</v>
      </c>
      <c r="H59" s="2">
        <v>1.26</v>
      </c>
      <c r="I59" s="2">
        <v>420</v>
      </c>
    </row>
    <row r="60" spans="1:9" x14ac:dyDescent="0.25">
      <c r="A60" s="2" t="s">
        <v>22</v>
      </c>
      <c r="B60" s="2" t="s">
        <v>65</v>
      </c>
      <c r="C60" s="2">
        <v>180</v>
      </c>
      <c r="D60" s="2">
        <v>0.9</v>
      </c>
      <c r="E60" s="2"/>
      <c r="F60" s="2">
        <v>18.18</v>
      </c>
      <c r="G60" s="2">
        <v>76</v>
      </c>
      <c r="H60" s="2">
        <v>3.6</v>
      </c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66" t="s">
        <v>31</v>
      </c>
      <c r="B62" s="68"/>
      <c r="C62" s="2"/>
      <c r="D62" s="2">
        <f>D56+D57+D58+D59+D60</f>
        <v>27.4</v>
      </c>
      <c r="E62" s="2">
        <f t="shared" ref="E62:H62" si="3">E56+E57+E58+E59+E60</f>
        <v>20.47</v>
      </c>
      <c r="F62" s="2">
        <f t="shared" si="3"/>
        <v>64.080000000000013</v>
      </c>
      <c r="G62" s="2">
        <f t="shared" si="3"/>
        <v>549</v>
      </c>
      <c r="H62" s="2">
        <f t="shared" si="3"/>
        <v>5.1100000000000003</v>
      </c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62" t="s">
        <v>0</v>
      </c>
      <c r="B66" s="62" t="s">
        <v>137</v>
      </c>
      <c r="C66" s="22" t="s">
        <v>3</v>
      </c>
      <c r="D66" s="20" t="s">
        <v>138</v>
      </c>
      <c r="E66" s="20"/>
      <c r="F66" s="21"/>
      <c r="G66" s="64" t="s">
        <v>139</v>
      </c>
      <c r="H66" s="64" t="s">
        <v>146</v>
      </c>
      <c r="I66" s="64" t="s">
        <v>147</v>
      </c>
    </row>
    <row r="67" spans="1:9" ht="12.75" customHeight="1" x14ac:dyDescent="0.25">
      <c r="A67" s="63"/>
      <c r="B67" s="63"/>
      <c r="C67" s="2"/>
      <c r="D67" s="2" t="s">
        <v>6</v>
      </c>
      <c r="E67" s="2" t="s">
        <v>7</v>
      </c>
      <c r="F67" s="2" t="s">
        <v>8</v>
      </c>
      <c r="G67" s="65"/>
      <c r="H67" s="65"/>
      <c r="I67" s="65"/>
    </row>
    <row r="68" spans="1:9" x14ac:dyDescent="0.25">
      <c r="A68" s="2" t="s">
        <v>32</v>
      </c>
      <c r="B68" s="2" t="s">
        <v>80</v>
      </c>
      <c r="C68" s="2">
        <v>40</v>
      </c>
      <c r="D68" s="2">
        <v>0.15</v>
      </c>
      <c r="E68" s="2"/>
      <c r="F68" s="2">
        <v>0.5</v>
      </c>
      <c r="G68" s="2">
        <v>2.7</v>
      </c>
      <c r="H68" s="2"/>
      <c r="I68" s="23"/>
    </row>
    <row r="69" spans="1:9" ht="30" x14ac:dyDescent="0.25">
      <c r="A69" s="2" t="s">
        <v>16</v>
      </c>
      <c r="B69" s="3" t="s">
        <v>161</v>
      </c>
      <c r="C69" s="2">
        <v>205</v>
      </c>
      <c r="D69" s="2">
        <v>10.039999999999999</v>
      </c>
      <c r="E69" s="2">
        <v>9.48</v>
      </c>
      <c r="F69" s="2">
        <v>31.04</v>
      </c>
      <c r="G69" s="2">
        <v>185</v>
      </c>
      <c r="H69" s="2">
        <v>0.33</v>
      </c>
      <c r="I69" s="2">
        <v>222</v>
      </c>
    </row>
    <row r="70" spans="1:9" x14ac:dyDescent="0.25">
      <c r="A70" s="2"/>
      <c r="B70" s="3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 t="s">
        <v>52</v>
      </c>
      <c r="C71" s="2">
        <v>70</v>
      </c>
      <c r="D71" s="2">
        <v>5.22</v>
      </c>
      <c r="E71" s="2">
        <v>4.5</v>
      </c>
      <c r="F71" s="2">
        <v>7.2</v>
      </c>
      <c r="G71" s="2">
        <v>90</v>
      </c>
      <c r="H71" s="2">
        <v>1.26</v>
      </c>
      <c r="I71" s="2">
        <v>420</v>
      </c>
    </row>
    <row r="72" spans="1:9" x14ac:dyDescent="0.25">
      <c r="A72" s="2"/>
      <c r="B72" s="2" t="s">
        <v>70</v>
      </c>
      <c r="C72" s="2">
        <v>40</v>
      </c>
      <c r="D72" s="2">
        <v>2.8</v>
      </c>
      <c r="E72" s="2">
        <v>11.2</v>
      </c>
      <c r="F72" s="2">
        <v>25.2</v>
      </c>
      <c r="G72" s="2">
        <v>168</v>
      </c>
      <c r="H72" s="2"/>
      <c r="I72" s="2"/>
    </row>
    <row r="73" spans="1:9" x14ac:dyDescent="0.25">
      <c r="A73" s="2" t="s">
        <v>22</v>
      </c>
      <c r="B73" s="2" t="s">
        <v>46</v>
      </c>
      <c r="C73" s="2">
        <v>180</v>
      </c>
      <c r="D73" s="2">
        <v>0.72</v>
      </c>
      <c r="E73" s="2">
        <v>0.72</v>
      </c>
      <c r="F73" s="2">
        <v>17.64</v>
      </c>
      <c r="G73" s="2">
        <v>79</v>
      </c>
      <c r="H73" s="2">
        <v>18</v>
      </c>
      <c r="I73" s="2">
        <v>418</v>
      </c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66" t="s">
        <v>151</v>
      </c>
      <c r="B75" s="68"/>
      <c r="C75" s="2"/>
      <c r="D75" s="2">
        <f>D68+D69+D70+D71+D72+D73+D74</f>
        <v>18.93</v>
      </c>
      <c r="E75" s="2">
        <f t="shared" ref="E75:H75" si="4">E68+E69+E70+E71+E72+E73+E74</f>
        <v>25.9</v>
      </c>
      <c r="F75" s="2">
        <f t="shared" si="4"/>
        <v>81.58</v>
      </c>
      <c r="G75" s="2">
        <f t="shared" si="4"/>
        <v>524.70000000000005</v>
      </c>
      <c r="H75" s="2">
        <f t="shared" si="4"/>
        <v>19.59</v>
      </c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14" customHeight="1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 t="s">
        <v>0</v>
      </c>
      <c r="B79" s="62" t="s">
        <v>137</v>
      </c>
      <c r="C79" s="22" t="s">
        <v>3</v>
      </c>
      <c r="D79" s="20" t="s">
        <v>138</v>
      </c>
      <c r="E79" s="20"/>
      <c r="F79" s="21"/>
      <c r="G79" s="64" t="s">
        <v>139</v>
      </c>
      <c r="H79" s="64" t="s">
        <v>146</v>
      </c>
      <c r="I79" s="64" t="s">
        <v>147</v>
      </c>
    </row>
    <row r="80" spans="1:9" x14ac:dyDescent="0.25">
      <c r="A80" s="2"/>
      <c r="B80" s="63"/>
      <c r="C80" s="2"/>
      <c r="D80" s="2" t="s">
        <v>6</v>
      </c>
      <c r="E80" s="2" t="s">
        <v>7</v>
      </c>
      <c r="F80" s="2" t="s">
        <v>8</v>
      </c>
      <c r="G80" s="65"/>
      <c r="H80" s="65"/>
      <c r="I80" s="65"/>
    </row>
    <row r="81" spans="1:9" x14ac:dyDescent="0.25">
      <c r="A81" s="2" t="s">
        <v>34</v>
      </c>
      <c r="B81" s="2" t="s">
        <v>111</v>
      </c>
      <c r="C81" s="2">
        <v>40</v>
      </c>
      <c r="D81" s="2">
        <v>0.36</v>
      </c>
      <c r="E81" s="2">
        <v>1.88</v>
      </c>
      <c r="F81" s="2">
        <v>2.36</v>
      </c>
      <c r="G81" s="2">
        <v>27.5</v>
      </c>
      <c r="H81" s="2">
        <v>2.2000000000000002</v>
      </c>
      <c r="I81" s="2">
        <v>54</v>
      </c>
    </row>
    <row r="82" spans="1:9" x14ac:dyDescent="0.25">
      <c r="A82" s="2" t="s">
        <v>16</v>
      </c>
      <c r="B82" s="3" t="s">
        <v>124</v>
      </c>
      <c r="C82" s="2">
        <v>150</v>
      </c>
      <c r="D82" s="2">
        <v>3.06</v>
      </c>
      <c r="E82" s="2">
        <v>4.8</v>
      </c>
      <c r="F82" s="2">
        <v>20.43</v>
      </c>
      <c r="G82" s="2">
        <v>137</v>
      </c>
      <c r="H82" s="2">
        <v>18.100000000000001</v>
      </c>
      <c r="I82" s="2">
        <v>339</v>
      </c>
    </row>
    <row r="83" spans="1:9" x14ac:dyDescent="0.25">
      <c r="A83" s="2"/>
      <c r="B83" s="2" t="s">
        <v>159</v>
      </c>
      <c r="C83" s="2">
        <v>160</v>
      </c>
      <c r="D83" s="2">
        <v>14.7</v>
      </c>
      <c r="E83" s="2">
        <v>4.0599999999999996</v>
      </c>
      <c r="F83" s="2">
        <v>3.52</v>
      </c>
      <c r="G83" s="2">
        <v>109</v>
      </c>
      <c r="H83" s="2">
        <v>0.01</v>
      </c>
      <c r="I83" s="2">
        <v>318</v>
      </c>
    </row>
    <row r="84" spans="1:9" x14ac:dyDescent="0.25">
      <c r="A84" s="2"/>
      <c r="B84" s="2" t="s">
        <v>44</v>
      </c>
      <c r="C84" s="2">
        <v>40</v>
      </c>
      <c r="D84" s="2">
        <v>2.6</v>
      </c>
      <c r="E84" s="2">
        <v>0.4</v>
      </c>
      <c r="F84" s="2">
        <v>16</v>
      </c>
      <c r="G84" s="2">
        <v>76</v>
      </c>
      <c r="H84" s="2"/>
      <c r="I84" s="2"/>
    </row>
    <row r="85" spans="1:9" x14ac:dyDescent="0.25">
      <c r="A85" s="2"/>
      <c r="B85" s="2" t="s">
        <v>48</v>
      </c>
      <c r="C85" s="2">
        <v>180</v>
      </c>
      <c r="D85" s="2">
        <v>3.67</v>
      </c>
      <c r="E85" s="2">
        <v>3.19</v>
      </c>
      <c r="F85" s="2">
        <v>15.82</v>
      </c>
      <c r="G85" s="2">
        <v>107</v>
      </c>
      <c r="H85" s="2">
        <v>1.43</v>
      </c>
      <c r="I85" s="2">
        <v>416</v>
      </c>
    </row>
    <row r="86" spans="1:9" x14ac:dyDescent="0.25">
      <c r="A86" s="2" t="s">
        <v>22</v>
      </c>
      <c r="B86" s="2" t="s">
        <v>65</v>
      </c>
      <c r="C86" s="2">
        <v>180</v>
      </c>
      <c r="D86" s="2">
        <v>0.75</v>
      </c>
      <c r="E86" s="2"/>
      <c r="F86" s="2">
        <v>16.149999999999999</v>
      </c>
      <c r="G86" s="2">
        <v>64</v>
      </c>
      <c r="H86" s="2">
        <v>3</v>
      </c>
      <c r="I86" s="2">
        <v>418</v>
      </c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66" t="s">
        <v>35</v>
      </c>
      <c r="B88" s="68"/>
      <c r="C88" s="2"/>
      <c r="D88" s="2">
        <f>D81+D82+D83+D84+D85+D86+D87</f>
        <v>25.14</v>
      </c>
      <c r="E88" s="2">
        <f t="shared" ref="E88:H88" si="5">E81+E82+E83+E84+E85+E86+E87</f>
        <v>14.329999999999998</v>
      </c>
      <c r="F88" s="2">
        <f t="shared" si="5"/>
        <v>74.28</v>
      </c>
      <c r="G88" s="2">
        <f t="shared" si="5"/>
        <v>520.5</v>
      </c>
      <c r="H88" s="2">
        <f t="shared" si="5"/>
        <v>24.740000000000002</v>
      </c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62" t="s">
        <v>0</v>
      </c>
      <c r="B90" s="62" t="s">
        <v>1</v>
      </c>
      <c r="C90" s="22" t="s">
        <v>3</v>
      </c>
      <c r="D90" s="20" t="s">
        <v>138</v>
      </c>
      <c r="E90" s="20"/>
      <c r="F90" s="21"/>
      <c r="G90" s="64" t="s">
        <v>152</v>
      </c>
      <c r="H90" s="64" t="s">
        <v>146</v>
      </c>
      <c r="I90" s="64" t="s">
        <v>147</v>
      </c>
    </row>
    <row r="91" spans="1:9" x14ac:dyDescent="0.25">
      <c r="A91" s="63"/>
      <c r="B91" s="63"/>
      <c r="C91" s="2"/>
      <c r="D91" s="2" t="s">
        <v>6</v>
      </c>
      <c r="E91" s="2" t="s">
        <v>7</v>
      </c>
      <c r="F91" s="2" t="s">
        <v>8</v>
      </c>
      <c r="G91" s="65"/>
      <c r="H91" s="65"/>
      <c r="I91" s="65"/>
    </row>
    <row r="92" spans="1:9" x14ac:dyDescent="0.25">
      <c r="A92" s="2" t="s">
        <v>36</v>
      </c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 t="s">
        <v>16</v>
      </c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3" t="s">
        <v>89</v>
      </c>
      <c r="C94" s="2">
        <v>150</v>
      </c>
      <c r="D94" s="2">
        <v>14.83</v>
      </c>
      <c r="E94" s="2">
        <v>10.86</v>
      </c>
      <c r="F94" s="2">
        <v>15.31</v>
      </c>
      <c r="G94" s="2">
        <v>218</v>
      </c>
      <c r="H94" s="2">
        <v>0.19</v>
      </c>
      <c r="I94" s="2">
        <v>244</v>
      </c>
    </row>
    <row r="95" spans="1:9" x14ac:dyDescent="0.25">
      <c r="A95" s="2"/>
      <c r="B95" s="2" t="s">
        <v>52</v>
      </c>
      <c r="C95" s="2">
        <v>70</v>
      </c>
      <c r="D95" s="2">
        <v>5.22</v>
      </c>
      <c r="E95" s="2">
        <v>4.5</v>
      </c>
      <c r="F95" s="2">
        <v>7.2</v>
      </c>
      <c r="G95" s="2">
        <v>90</v>
      </c>
      <c r="H95" s="2">
        <v>1.26</v>
      </c>
      <c r="I95" s="2">
        <v>420</v>
      </c>
    </row>
    <row r="96" spans="1:9" x14ac:dyDescent="0.25">
      <c r="A96" s="2"/>
      <c r="B96" s="2" t="s">
        <v>51</v>
      </c>
      <c r="C96" s="2">
        <v>25</v>
      </c>
      <c r="D96" s="2">
        <v>1.9</v>
      </c>
      <c r="E96" s="2">
        <v>2.5</v>
      </c>
      <c r="F96" s="2">
        <v>18.600000000000001</v>
      </c>
      <c r="G96" s="2">
        <v>104</v>
      </c>
      <c r="H96" s="2"/>
      <c r="I96" s="2"/>
    </row>
    <row r="97" spans="1:9" x14ac:dyDescent="0.25">
      <c r="A97" s="2"/>
      <c r="B97" s="2" t="s">
        <v>50</v>
      </c>
      <c r="C97" s="2">
        <v>180</v>
      </c>
      <c r="D97" s="2">
        <v>5.22</v>
      </c>
      <c r="E97" s="2">
        <v>4.5</v>
      </c>
      <c r="F97" s="2">
        <v>7.2</v>
      </c>
      <c r="G97" s="2">
        <v>90</v>
      </c>
      <c r="H97" s="2">
        <v>1.26</v>
      </c>
      <c r="I97" s="2">
        <v>420</v>
      </c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 t="s">
        <v>22</v>
      </c>
      <c r="B99" s="2" t="s">
        <v>46</v>
      </c>
      <c r="C99" s="2">
        <v>180</v>
      </c>
      <c r="D99" s="2">
        <v>0.72</v>
      </c>
      <c r="E99" s="2">
        <v>0.72</v>
      </c>
      <c r="F99" s="2">
        <v>17.64</v>
      </c>
      <c r="G99" s="2">
        <v>79</v>
      </c>
      <c r="H99" s="2">
        <v>18</v>
      </c>
      <c r="I99" s="2">
        <v>418</v>
      </c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66" t="s">
        <v>37</v>
      </c>
      <c r="B101" s="68"/>
      <c r="C101" s="2"/>
      <c r="D101" s="2">
        <f>D93+D94+D95+D96+D97+D98+D99</f>
        <v>27.889999999999997</v>
      </c>
      <c r="E101" s="2">
        <f t="shared" ref="E101:H101" si="6">E93+E94+E95+E96+E97+E98+E99</f>
        <v>23.08</v>
      </c>
      <c r="F101" s="2">
        <f t="shared" si="6"/>
        <v>65.95</v>
      </c>
      <c r="G101" s="2">
        <f t="shared" si="6"/>
        <v>581</v>
      </c>
      <c r="H101" s="2">
        <f t="shared" si="6"/>
        <v>20.71</v>
      </c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02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62" t="s">
        <v>0</v>
      </c>
      <c r="B104" s="62" t="s">
        <v>1</v>
      </c>
      <c r="C104" s="22" t="s">
        <v>3</v>
      </c>
      <c r="D104" s="20" t="s">
        <v>138</v>
      </c>
      <c r="E104" s="20"/>
      <c r="F104" s="21"/>
      <c r="G104" s="64" t="s">
        <v>152</v>
      </c>
      <c r="H104" s="64" t="s">
        <v>146</v>
      </c>
      <c r="I104" s="64" t="s">
        <v>147</v>
      </c>
    </row>
    <row r="105" spans="1:9" x14ac:dyDescent="0.25">
      <c r="A105" s="63"/>
      <c r="B105" s="63"/>
      <c r="C105" s="2"/>
      <c r="D105" s="2" t="s">
        <v>6</v>
      </c>
      <c r="E105" s="2" t="s">
        <v>7</v>
      </c>
      <c r="F105" s="2" t="s">
        <v>8</v>
      </c>
      <c r="G105" s="65"/>
      <c r="H105" s="65"/>
      <c r="I105" s="65"/>
    </row>
    <row r="106" spans="1:9" x14ac:dyDescent="0.25">
      <c r="A106" s="2" t="s">
        <v>38</v>
      </c>
      <c r="B106" s="2"/>
      <c r="C106" s="2"/>
      <c r="D106" s="2"/>
      <c r="E106" s="2"/>
      <c r="F106" s="2"/>
      <c r="G106" s="2"/>
      <c r="H106" s="2"/>
      <c r="I106" s="2"/>
    </row>
    <row r="107" spans="1:9" ht="30" x14ac:dyDescent="0.25">
      <c r="A107" s="2" t="s">
        <v>16</v>
      </c>
      <c r="B107" s="3" t="s">
        <v>158</v>
      </c>
      <c r="C107" s="2">
        <v>205</v>
      </c>
      <c r="D107" s="2">
        <v>3.18</v>
      </c>
      <c r="E107" s="2">
        <v>3.89</v>
      </c>
      <c r="F107" s="2">
        <v>21.44</v>
      </c>
      <c r="G107" s="2">
        <v>134</v>
      </c>
      <c r="H107" s="2"/>
      <c r="I107" s="2">
        <v>199</v>
      </c>
    </row>
    <row r="108" spans="1:9" x14ac:dyDescent="0.25">
      <c r="A108" s="2"/>
      <c r="B108" s="2" t="s">
        <v>21</v>
      </c>
      <c r="C108" s="2">
        <v>60</v>
      </c>
      <c r="D108" s="2">
        <v>6.68</v>
      </c>
      <c r="E108" s="2">
        <v>8.4499999999999993</v>
      </c>
      <c r="F108" s="2">
        <v>19.39</v>
      </c>
      <c r="G108" s="2">
        <v>180</v>
      </c>
      <c r="H108" s="2">
        <v>0.11</v>
      </c>
      <c r="I108" s="2">
        <v>3</v>
      </c>
    </row>
    <row r="109" spans="1:9" x14ac:dyDescent="0.25">
      <c r="A109" s="2"/>
      <c r="B109" s="2" t="s">
        <v>67</v>
      </c>
      <c r="C109" s="2">
        <v>40</v>
      </c>
      <c r="D109" s="2">
        <v>5.08</v>
      </c>
      <c r="E109" s="2">
        <v>4.5999999999999996</v>
      </c>
      <c r="F109" s="2">
        <v>0.28000000000000003</v>
      </c>
      <c r="G109" s="2">
        <v>63</v>
      </c>
      <c r="H109" s="2"/>
      <c r="I109" s="2">
        <v>227</v>
      </c>
    </row>
    <row r="110" spans="1:9" ht="16.5" customHeight="1" x14ac:dyDescent="0.25">
      <c r="A110" s="2"/>
      <c r="B110" s="2" t="s">
        <v>62</v>
      </c>
      <c r="C110" s="2">
        <v>180</v>
      </c>
      <c r="D110" s="2">
        <v>2.85</v>
      </c>
      <c r="E110" s="2">
        <v>2.41</v>
      </c>
      <c r="F110" s="2">
        <v>14.36</v>
      </c>
      <c r="G110" s="2">
        <v>91</v>
      </c>
      <c r="H110" s="2">
        <v>1.17</v>
      </c>
      <c r="I110" s="2">
        <v>414</v>
      </c>
    </row>
    <row r="111" spans="1:9" x14ac:dyDescent="0.25">
      <c r="A111" s="2"/>
      <c r="B111" s="2" t="s">
        <v>131</v>
      </c>
      <c r="C111" s="2">
        <v>50</v>
      </c>
      <c r="D111" s="2">
        <v>3.39</v>
      </c>
      <c r="E111" s="2">
        <v>6.98</v>
      </c>
      <c r="F111" s="2">
        <v>26.07</v>
      </c>
      <c r="G111" s="2">
        <v>181</v>
      </c>
      <c r="H111" s="2"/>
      <c r="I111" s="2">
        <v>453</v>
      </c>
    </row>
    <row r="112" spans="1:9" x14ac:dyDescent="0.25">
      <c r="A112" s="2" t="s">
        <v>22</v>
      </c>
      <c r="B112" s="2" t="s">
        <v>65</v>
      </c>
      <c r="C112" s="2">
        <v>180</v>
      </c>
      <c r="D112" s="2">
        <v>0.75</v>
      </c>
      <c r="E112" s="2"/>
      <c r="F112" s="2">
        <v>16.149999999999999</v>
      </c>
      <c r="G112" s="2">
        <v>64</v>
      </c>
      <c r="H112" s="2">
        <v>3</v>
      </c>
      <c r="I112" s="2">
        <v>418</v>
      </c>
    </row>
    <row r="113" spans="1:9" x14ac:dyDescent="0.25">
      <c r="A113" s="66" t="s">
        <v>39</v>
      </c>
      <c r="B113" s="68"/>
      <c r="C113" s="2"/>
      <c r="D113" s="2">
        <f>D107+D108+D109+D110+D111</f>
        <v>21.18</v>
      </c>
      <c r="E113" s="2">
        <f t="shared" ref="E113:H113" si="7">E107+E108+E109+E110+E111</f>
        <v>26.33</v>
      </c>
      <c r="F113" s="2">
        <f t="shared" si="7"/>
        <v>81.539999999999992</v>
      </c>
      <c r="G113" s="2">
        <f t="shared" si="7"/>
        <v>649</v>
      </c>
      <c r="H113" s="2">
        <f t="shared" si="7"/>
        <v>1.28</v>
      </c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62" t="s">
        <v>0</v>
      </c>
      <c r="B115" s="62" t="s">
        <v>1</v>
      </c>
      <c r="C115" s="22" t="s">
        <v>3</v>
      </c>
      <c r="D115" s="20" t="s">
        <v>138</v>
      </c>
      <c r="E115" s="20"/>
      <c r="F115" s="21"/>
      <c r="G115" s="64" t="s">
        <v>152</v>
      </c>
      <c r="H115" s="64" t="s">
        <v>146</v>
      </c>
      <c r="I115" s="64" t="s">
        <v>147</v>
      </c>
    </row>
    <row r="116" spans="1:9" x14ac:dyDescent="0.25">
      <c r="A116" s="63"/>
      <c r="B116" s="63"/>
      <c r="C116" s="2"/>
      <c r="D116" s="2" t="s">
        <v>6</v>
      </c>
      <c r="E116" s="2" t="s">
        <v>7</v>
      </c>
      <c r="F116" s="2" t="s">
        <v>8</v>
      </c>
      <c r="G116" s="65"/>
      <c r="H116" s="65"/>
      <c r="I116" s="65"/>
    </row>
    <row r="117" spans="1:9" x14ac:dyDescent="0.25">
      <c r="A117" s="2" t="s">
        <v>40</v>
      </c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 t="s">
        <v>16</v>
      </c>
      <c r="B118" s="2" t="s">
        <v>110</v>
      </c>
      <c r="C118" s="2">
        <v>150</v>
      </c>
      <c r="D118" s="2">
        <v>3.09</v>
      </c>
      <c r="E118" s="2">
        <v>4.8499999999999996</v>
      </c>
      <c r="F118" s="2">
        <v>14.14</v>
      </c>
      <c r="G118" s="2">
        <v>112</v>
      </c>
      <c r="H118" s="2">
        <v>25.7</v>
      </c>
      <c r="I118" s="2">
        <v>354</v>
      </c>
    </row>
    <row r="119" spans="1:9" x14ac:dyDescent="0.25">
      <c r="A119" s="2"/>
      <c r="B119" s="2" t="s">
        <v>116</v>
      </c>
      <c r="C119" s="2">
        <v>50</v>
      </c>
      <c r="D119" s="2">
        <v>5.5</v>
      </c>
      <c r="E119" s="2">
        <v>11.92</v>
      </c>
      <c r="F119" s="2">
        <v>0.2</v>
      </c>
      <c r="G119" s="2">
        <v>130</v>
      </c>
      <c r="H119" s="2"/>
      <c r="I119" s="2">
        <v>291</v>
      </c>
    </row>
    <row r="120" spans="1:9" x14ac:dyDescent="0.25">
      <c r="A120" s="2"/>
      <c r="B120" s="2" t="s">
        <v>47</v>
      </c>
      <c r="C120" s="2">
        <v>60</v>
      </c>
      <c r="D120" s="2">
        <v>2.4500000000000002</v>
      </c>
      <c r="E120" s="2">
        <v>7.55</v>
      </c>
      <c r="F120" s="2">
        <v>14.62</v>
      </c>
      <c r="G120" s="2">
        <v>136</v>
      </c>
      <c r="H120" s="2"/>
      <c r="I120" s="2">
        <v>1</v>
      </c>
    </row>
    <row r="121" spans="1:9" x14ac:dyDescent="0.25">
      <c r="A121" s="2"/>
      <c r="B121" s="2" t="s">
        <v>99</v>
      </c>
      <c r="C121" s="2">
        <v>20</v>
      </c>
      <c r="D121" s="2">
        <v>0.16</v>
      </c>
      <c r="E121" s="2">
        <v>0.02</v>
      </c>
      <c r="F121" s="2">
        <v>16</v>
      </c>
      <c r="G121" s="2">
        <v>65</v>
      </c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 t="s">
        <v>22</v>
      </c>
      <c r="B123" s="2" t="s">
        <v>46</v>
      </c>
      <c r="C123" s="2">
        <v>180</v>
      </c>
      <c r="D123" s="2">
        <v>0.72</v>
      </c>
      <c r="E123" s="2">
        <v>0.72</v>
      </c>
      <c r="F123" s="2">
        <v>17.64</v>
      </c>
      <c r="G123" s="2">
        <v>79</v>
      </c>
      <c r="H123" s="2">
        <v>18</v>
      </c>
      <c r="I123" s="2">
        <v>418</v>
      </c>
    </row>
    <row r="124" spans="1:9" x14ac:dyDescent="0.25">
      <c r="A124" s="66" t="s">
        <v>41</v>
      </c>
      <c r="B124" s="68"/>
      <c r="C124" s="2"/>
      <c r="D124" s="2">
        <f>D118+D119+D120+D121+D122</f>
        <v>11.2</v>
      </c>
      <c r="E124" s="2">
        <f>E118+E119+E120+E121+E122</f>
        <v>24.34</v>
      </c>
      <c r="F124" s="2">
        <f>F118+F119+F120+F121+F122</f>
        <v>44.96</v>
      </c>
      <c r="G124" s="2">
        <f>G118+G119+G120+G121+G122</f>
        <v>443</v>
      </c>
      <c r="H124" s="2">
        <f>H118+H119+H120+H121+H122</f>
        <v>25.7</v>
      </c>
      <c r="I124" s="2"/>
    </row>
    <row r="125" spans="1:9" x14ac:dyDescent="0.25">
      <c r="A125" s="2" t="s">
        <v>41</v>
      </c>
      <c r="B125" s="2"/>
      <c r="C125" s="2"/>
      <c r="D125" s="2">
        <f>D13+D27+D36+D48+D62+D75+D88+D101+D113+D122</f>
        <v>201.58999999999997</v>
      </c>
      <c r="E125" s="2">
        <f>E13+E27+E36+E48+E62+E75+E88+E101+E113+E122</f>
        <v>188.37999999999994</v>
      </c>
      <c r="F125" s="2">
        <f>F13+F27+F36+F48+F62+F75+F88+F101+F113+F122</f>
        <v>680.26</v>
      </c>
      <c r="G125" s="2">
        <f>G13+G27+G36+G48+G62+G75+G88+G101+G113+G122</f>
        <v>5073.2</v>
      </c>
      <c r="H125" s="2">
        <f>H13+H27+H36+H48+H62+H75+H88+H101+H113+H122</f>
        <v>124.87</v>
      </c>
      <c r="I125" s="2"/>
    </row>
    <row r="126" spans="1:9" x14ac:dyDescent="0.25">
      <c r="A126" s="2" t="s">
        <v>74</v>
      </c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 t="s">
        <v>75</v>
      </c>
      <c r="B127" s="2"/>
      <c r="C127" s="2"/>
      <c r="D127" s="2">
        <f>D125/10</f>
        <v>20.158999999999999</v>
      </c>
      <c r="E127" s="2">
        <f t="shared" ref="E127:H127" si="8">E125/10</f>
        <v>18.837999999999994</v>
      </c>
      <c r="F127" s="2">
        <f t="shared" si="8"/>
        <v>68.025999999999996</v>
      </c>
      <c r="G127" s="2">
        <f t="shared" si="8"/>
        <v>507.32</v>
      </c>
      <c r="H127" s="2">
        <f t="shared" si="8"/>
        <v>12.487</v>
      </c>
      <c r="I127" s="2"/>
    </row>
    <row r="128" spans="1:9" x14ac:dyDescent="0.25">
      <c r="A128" s="2" t="s">
        <v>76</v>
      </c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</sheetData>
  <mergeCells count="57">
    <mergeCell ref="H115:H116"/>
    <mergeCell ref="I115:I116"/>
    <mergeCell ref="A101:B101"/>
    <mergeCell ref="A113:B113"/>
    <mergeCell ref="A124:B124"/>
    <mergeCell ref="A115:A116"/>
    <mergeCell ref="B115:B116"/>
    <mergeCell ref="G115:G116"/>
    <mergeCell ref="A88:B88"/>
    <mergeCell ref="H90:H91"/>
    <mergeCell ref="H104:H105"/>
    <mergeCell ref="I90:I91"/>
    <mergeCell ref="I104:I105"/>
    <mergeCell ref="A90:A91"/>
    <mergeCell ref="B90:B91"/>
    <mergeCell ref="A104:A105"/>
    <mergeCell ref="B104:B105"/>
    <mergeCell ref="G104:G105"/>
    <mergeCell ref="G90:G91"/>
    <mergeCell ref="A62:B62"/>
    <mergeCell ref="A75:B75"/>
    <mergeCell ref="B79:B80"/>
    <mergeCell ref="H79:H80"/>
    <mergeCell ref="I79:I80"/>
    <mergeCell ref="G79:G80"/>
    <mergeCell ref="G66:G67"/>
    <mergeCell ref="A66:A67"/>
    <mergeCell ref="B66:B67"/>
    <mergeCell ref="H66:H67"/>
    <mergeCell ref="I66:I67"/>
    <mergeCell ref="A36:C36"/>
    <mergeCell ref="D38:F38"/>
    <mergeCell ref="H38:H39"/>
    <mergeCell ref="I38:I39"/>
    <mergeCell ref="I53:I54"/>
    <mergeCell ref="H53:H54"/>
    <mergeCell ref="A48:B48"/>
    <mergeCell ref="A38:A39"/>
    <mergeCell ref="B38:B39"/>
    <mergeCell ref="A53:A54"/>
    <mergeCell ref="B53:B54"/>
    <mergeCell ref="G53:G54"/>
    <mergeCell ref="G38:G39"/>
    <mergeCell ref="I5:I6"/>
    <mergeCell ref="G5:G6"/>
    <mergeCell ref="H5:H6"/>
    <mergeCell ref="A27:C27"/>
    <mergeCell ref="F2:I2"/>
    <mergeCell ref="F3:I3"/>
    <mergeCell ref="F4:I4"/>
    <mergeCell ref="G18:G19"/>
    <mergeCell ref="H18:H19"/>
    <mergeCell ref="I18:I19"/>
    <mergeCell ref="A5:A6"/>
    <mergeCell ref="B5:B6"/>
    <mergeCell ref="C5:C6"/>
    <mergeCell ref="D5:F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4"/>
  <sheetViews>
    <sheetView topLeftCell="A117" workbookViewId="0">
      <selection activeCell="C110" sqref="C110:I110"/>
    </sheetView>
  </sheetViews>
  <sheetFormatPr defaultRowHeight="15" x14ac:dyDescent="0.25"/>
  <cols>
    <col min="1" max="1" width="14.42578125" customWidth="1"/>
    <col min="2" max="2" width="36.7109375" customWidth="1"/>
    <col min="3" max="3" width="9.42578125" customWidth="1"/>
    <col min="4" max="4" width="8.140625" customWidth="1"/>
    <col min="5" max="5" width="6.42578125" customWidth="1"/>
    <col min="6" max="6" width="9.85546875" customWidth="1"/>
    <col min="7" max="7" width="14.85546875" customWidth="1"/>
    <col min="8" max="9" width="10.85546875" customWidth="1"/>
  </cols>
  <sheetData>
    <row r="1" spans="1:10" x14ac:dyDescent="0.25">
      <c r="F1" s="70" t="s">
        <v>153</v>
      </c>
      <c r="G1" s="70"/>
      <c r="H1" s="70"/>
      <c r="I1" s="70"/>
    </row>
    <row r="2" spans="1:10" x14ac:dyDescent="0.25">
      <c r="F2" s="55"/>
      <c r="G2" s="55"/>
      <c r="H2" s="55" t="s">
        <v>154</v>
      </c>
      <c r="I2" s="55"/>
    </row>
    <row r="3" spans="1:10" x14ac:dyDescent="0.25">
      <c r="G3" s="56" t="s">
        <v>155</v>
      </c>
      <c r="H3" s="56"/>
      <c r="I3" s="56"/>
    </row>
    <row r="4" spans="1:10" ht="15" customHeight="1" x14ac:dyDescent="0.25">
      <c r="A4" s="83" t="s">
        <v>211</v>
      </c>
      <c r="B4" s="83"/>
      <c r="C4" s="83"/>
      <c r="D4" s="83"/>
      <c r="E4" s="83"/>
      <c r="F4" s="83"/>
      <c r="G4" s="83"/>
      <c r="H4" s="83"/>
      <c r="I4" s="83"/>
    </row>
    <row r="5" spans="1:10" ht="15.75" thickBot="1" x14ac:dyDescent="0.3">
      <c r="A5" s="83"/>
      <c r="B5" s="83"/>
      <c r="C5" s="83"/>
      <c r="D5" s="83"/>
      <c r="E5" s="83"/>
      <c r="F5" s="83"/>
      <c r="G5" s="83"/>
      <c r="H5" s="83"/>
      <c r="I5" s="83"/>
    </row>
    <row r="6" spans="1:10" ht="30" customHeight="1" x14ac:dyDescent="0.25">
      <c r="A6" s="73" t="s">
        <v>0</v>
      </c>
      <c r="B6" s="73" t="s">
        <v>137</v>
      </c>
      <c r="C6" s="73" t="s">
        <v>3</v>
      </c>
      <c r="D6" s="80" t="s">
        <v>138</v>
      </c>
      <c r="E6" s="81"/>
      <c r="F6" s="82"/>
      <c r="G6" s="75" t="s">
        <v>139</v>
      </c>
      <c r="H6" s="84" t="s">
        <v>146</v>
      </c>
      <c r="I6" s="75" t="s">
        <v>147</v>
      </c>
    </row>
    <row r="7" spans="1:10" x14ac:dyDescent="0.25">
      <c r="A7" s="74"/>
      <c r="B7" s="74"/>
      <c r="C7" s="74"/>
      <c r="D7" s="31" t="s">
        <v>6</v>
      </c>
      <c r="E7" s="28" t="s">
        <v>7</v>
      </c>
      <c r="F7" s="32" t="s">
        <v>8</v>
      </c>
      <c r="G7" s="76"/>
      <c r="H7" s="85"/>
      <c r="I7" s="76"/>
    </row>
    <row r="8" spans="1:10" x14ac:dyDescent="0.25">
      <c r="A8" s="32" t="s">
        <v>15</v>
      </c>
      <c r="B8" s="34"/>
      <c r="C8" s="34"/>
      <c r="D8" s="34"/>
      <c r="E8" s="34"/>
      <c r="F8" s="34"/>
      <c r="G8" s="34"/>
      <c r="H8" s="34"/>
      <c r="I8" s="35"/>
    </row>
    <row r="9" spans="1:10" x14ac:dyDescent="0.25">
      <c r="A9" s="35"/>
      <c r="B9" s="39" t="s">
        <v>207</v>
      </c>
      <c r="C9" s="39">
        <v>100</v>
      </c>
      <c r="D9" s="39">
        <v>1.78</v>
      </c>
      <c r="E9" s="39">
        <v>2.85</v>
      </c>
      <c r="F9" s="39">
        <v>22.97</v>
      </c>
      <c r="G9" s="39">
        <v>124</v>
      </c>
      <c r="H9" s="39">
        <v>1.72</v>
      </c>
      <c r="I9" s="39">
        <v>364</v>
      </c>
    </row>
    <row r="10" spans="1:10" ht="21" customHeight="1" x14ac:dyDescent="0.25">
      <c r="A10" s="87" t="s">
        <v>16</v>
      </c>
      <c r="B10" s="37" t="s">
        <v>64</v>
      </c>
      <c r="C10" s="44" t="s">
        <v>20</v>
      </c>
      <c r="D10" s="35">
        <v>2.13</v>
      </c>
      <c r="E10" s="35">
        <v>0.3</v>
      </c>
      <c r="F10" s="35">
        <v>27.38</v>
      </c>
      <c r="G10" s="35">
        <v>121</v>
      </c>
      <c r="H10" s="35"/>
      <c r="I10" s="35">
        <v>199</v>
      </c>
      <c r="J10" s="46"/>
    </row>
    <row r="11" spans="1:10" ht="18.75" customHeight="1" x14ac:dyDescent="0.25">
      <c r="A11" s="87"/>
      <c r="B11" s="37" t="s">
        <v>21</v>
      </c>
      <c r="C11" s="35">
        <v>60</v>
      </c>
      <c r="D11" s="35">
        <v>6.68</v>
      </c>
      <c r="E11" s="35">
        <v>8.4499999999999993</v>
      </c>
      <c r="F11" s="35">
        <v>19.39</v>
      </c>
      <c r="G11" s="35">
        <v>180</v>
      </c>
      <c r="H11" s="35">
        <v>0.11</v>
      </c>
      <c r="I11" s="35">
        <v>3</v>
      </c>
      <c r="J11" s="46"/>
    </row>
    <row r="12" spans="1:10" x14ac:dyDescent="0.25">
      <c r="A12" s="87"/>
      <c r="B12" s="39" t="s">
        <v>100</v>
      </c>
      <c r="C12" s="35">
        <v>150</v>
      </c>
      <c r="D12" s="35">
        <v>2.34</v>
      </c>
      <c r="E12" s="35">
        <v>2</v>
      </c>
      <c r="F12" s="35">
        <v>10.63</v>
      </c>
      <c r="G12" s="35">
        <v>70</v>
      </c>
      <c r="H12" s="35">
        <v>0.98</v>
      </c>
      <c r="I12" s="35">
        <v>414</v>
      </c>
      <c r="J12" s="46"/>
    </row>
    <row r="13" spans="1:10" x14ac:dyDescent="0.25">
      <c r="A13" s="35"/>
      <c r="B13" s="35"/>
      <c r="C13" s="35"/>
      <c r="D13" s="43">
        <f>D10+D11+D12+D9</f>
        <v>12.929999999999998</v>
      </c>
      <c r="E13" s="43">
        <f t="shared" ref="E13:H13" si="0">E10+E11+E12+E9</f>
        <v>13.6</v>
      </c>
      <c r="F13" s="43">
        <f t="shared" si="0"/>
        <v>80.37</v>
      </c>
      <c r="G13" s="43">
        <f t="shared" si="0"/>
        <v>495</v>
      </c>
      <c r="H13" s="43">
        <f t="shared" si="0"/>
        <v>2.81</v>
      </c>
      <c r="I13" s="35"/>
      <c r="J13" s="46"/>
    </row>
    <row r="14" spans="1:10" ht="30" x14ac:dyDescent="0.25">
      <c r="A14" s="36" t="s">
        <v>22</v>
      </c>
      <c r="B14" s="39" t="s">
        <v>65</v>
      </c>
      <c r="C14" s="35">
        <v>180</v>
      </c>
      <c r="D14" s="43">
        <v>0.75</v>
      </c>
      <c r="E14" s="43"/>
      <c r="F14" s="43">
        <v>16.149999999999999</v>
      </c>
      <c r="G14" s="43">
        <v>64</v>
      </c>
      <c r="H14" s="43">
        <v>3</v>
      </c>
      <c r="I14" s="35"/>
      <c r="J14" s="46"/>
    </row>
    <row r="15" spans="1:10" x14ac:dyDescent="0.25">
      <c r="A15" s="35"/>
      <c r="B15" s="39"/>
      <c r="C15" s="35"/>
      <c r="D15" s="35"/>
      <c r="E15" s="35"/>
      <c r="F15" s="35"/>
      <c r="G15" s="35"/>
      <c r="H15" s="35"/>
      <c r="I15" s="35"/>
      <c r="J15" s="46"/>
    </row>
    <row r="16" spans="1:10" x14ac:dyDescent="0.25">
      <c r="A16" s="73" t="s">
        <v>17</v>
      </c>
      <c r="B16" s="39" t="s">
        <v>192</v>
      </c>
      <c r="C16" s="35">
        <v>40</v>
      </c>
      <c r="D16" s="35">
        <v>0.15</v>
      </c>
      <c r="E16" s="35"/>
      <c r="F16" s="35">
        <v>0.5</v>
      </c>
      <c r="G16" s="35">
        <v>2.7</v>
      </c>
      <c r="H16" s="35"/>
      <c r="I16" s="35"/>
      <c r="J16" s="46"/>
    </row>
    <row r="17" spans="1:10" x14ac:dyDescent="0.25">
      <c r="A17" s="88"/>
      <c r="B17" s="39" t="s">
        <v>79</v>
      </c>
      <c r="C17" s="35">
        <v>250</v>
      </c>
      <c r="D17" s="35">
        <v>1.82</v>
      </c>
      <c r="E17" s="35">
        <v>4.91</v>
      </c>
      <c r="F17" s="35">
        <v>2.34</v>
      </c>
      <c r="G17" s="35">
        <v>102</v>
      </c>
      <c r="H17" s="35">
        <v>10.28</v>
      </c>
      <c r="I17" s="35">
        <v>63</v>
      </c>
      <c r="J17" s="46"/>
    </row>
    <row r="18" spans="1:10" x14ac:dyDescent="0.25">
      <c r="A18" s="88"/>
      <c r="B18" s="39" t="s">
        <v>57</v>
      </c>
      <c r="C18" s="35">
        <v>80</v>
      </c>
      <c r="D18" s="35">
        <v>9.67</v>
      </c>
      <c r="E18" s="35">
        <v>10.62</v>
      </c>
      <c r="F18" s="35">
        <v>8.61</v>
      </c>
      <c r="G18" s="35">
        <v>169</v>
      </c>
      <c r="H18" s="35">
        <v>0.23</v>
      </c>
      <c r="I18" s="35">
        <v>298</v>
      </c>
      <c r="J18" s="46"/>
    </row>
    <row r="19" spans="1:10" x14ac:dyDescent="0.25">
      <c r="A19" s="88"/>
      <c r="B19" s="40" t="s">
        <v>43</v>
      </c>
      <c r="C19" s="35">
        <v>150</v>
      </c>
      <c r="D19" s="35">
        <v>3.06</v>
      </c>
      <c r="E19" s="35">
        <v>4.8</v>
      </c>
      <c r="F19" s="35">
        <v>20.43</v>
      </c>
      <c r="G19" s="35">
        <v>137</v>
      </c>
      <c r="H19" s="35">
        <v>1.81</v>
      </c>
      <c r="I19" s="35">
        <v>339</v>
      </c>
      <c r="J19" s="46"/>
    </row>
    <row r="20" spans="1:10" ht="16.5" customHeight="1" x14ac:dyDescent="0.25">
      <c r="A20" s="88"/>
      <c r="B20" s="40" t="s">
        <v>109</v>
      </c>
      <c r="C20" s="35">
        <v>180</v>
      </c>
      <c r="D20" s="35">
        <v>0.14000000000000001</v>
      </c>
      <c r="E20" s="35">
        <v>0.14000000000000001</v>
      </c>
      <c r="F20" s="35">
        <v>21.49</v>
      </c>
      <c r="G20" s="35">
        <v>73</v>
      </c>
      <c r="H20" s="35">
        <v>1.55</v>
      </c>
      <c r="I20" s="35">
        <v>390</v>
      </c>
      <c r="J20" s="46"/>
    </row>
    <row r="21" spans="1:10" x14ac:dyDescent="0.25">
      <c r="A21" s="88"/>
      <c r="B21" s="39" t="s">
        <v>44</v>
      </c>
      <c r="C21" s="35">
        <v>40</v>
      </c>
      <c r="D21" s="35">
        <v>2.6</v>
      </c>
      <c r="E21" s="35">
        <v>0.4</v>
      </c>
      <c r="F21" s="35">
        <v>16</v>
      </c>
      <c r="G21" s="35">
        <v>76</v>
      </c>
      <c r="H21" s="35"/>
      <c r="I21" s="35"/>
      <c r="J21" s="46"/>
    </row>
    <row r="22" spans="1:10" x14ac:dyDescent="0.25">
      <c r="A22" s="74"/>
      <c r="B22" s="39" t="s">
        <v>56</v>
      </c>
      <c r="C22" s="35">
        <v>20</v>
      </c>
      <c r="D22" s="35">
        <v>1.5</v>
      </c>
      <c r="E22" s="35">
        <v>0.1</v>
      </c>
      <c r="F22" s="35">
        <v>10</v>
      </c>
      <c r="G22" s="35">
        <v>47</v>
      </c>
      <c r="H22" s="35"/>
      <c r="I22" s="35"/>
      <c r="J22" s="46"/>
    </row>
    <row r="23" spans="1:10" x14ac:dyDescent="0.25">
      <c r="A23" s="2"/>
      <c r="B23" s="35"/>
      <c r="C23" s="35"/>
      <c r="D23" s="43">
        <f>D16+D17+D18+D19+D20+D21+D22</f>
        <v>18.940000000000001</v>
      </c>
      <c r="E23" s="43">
        <f t="shared" ref="E23:H23" si="1">E16+E17+E18+E19+E20+E21+E22</f>
        <v>20.97</v>
      </c>
      <c r="F23" s="43">
        <f t="shared" si="1"/>
        <v>79.37</v>
      </c>
      <c r="G23" s="43">
        <f t="shared" si="1"/>
        <v>606.70000000000005</v>
      </c>
      <c r="H23" s="43">
        <f t="shared" si="1"/>
        <v>13.870000000000001</v>
      </c>
      <c r="I23" s="35"/>
      <c r="J23" s="46"/>
    </row>
    <row r="24" spans="1:10" x14ac:dyDescent="0.25">
      <c r="A24" s="62" t="s">
        <v>18</v>
      </c>
      <c r="B24" s="39" t="s">
        <v>67</v>
      </c>
      <c r="C24" s="35">
        <v>40</v>
      </c>
      <c r="D24" s="43">
        <v>5.08</v>
      </c>
      <c r="E24" s="43">
        <v>4.5999999999999996</v>
      </c>
      <c r="F24" s="43">
        <v>0.28000000000000003</v>
      </c>
      <c r="G24" s="43">
        <v>63</v>
      </c>
      <c r="H24" s="43"/>
      <c r="I24" s="35">
        <v>227</v>
      </c>
      <c r="J24" s="46"/>
    </row>
    <row r="25" spans="1:10" x14ac:dyDescent="0.25">
      <c r="A25" s="77"/>
      <c r="B25" s="39" t="s">
        <v>184</v>
      </c>
      <c r="C25" s="35">
        <v>205</v>
      </c>
      <c r="D25" s="35">
        <v>5.64</v>
      </c>
      <c r="E25" s="35">
        <v>1.65</v>
      </c>
      <c r="F25" s="35">
        <v>37.380000000000003</v>
      </c>
      <c r="G25" s="35">
        <v>187</v>
      </c>
      <c r="H25" s="35"/>
      <c r="I25" s="35">
        <v>182</v>
      </c>
      <c r="J25" s="46"/>
    </row>
    <row r="26" spans="1:10" x14ac:dyDescent="0.25">
      <c r="A26" s="77"/>
      <c r="B26" s="39" t="s">
        <v>180</v>
      </c>
      <c r="C26" s="35">
        <v>180</v>
      </c>
      <c r="D26" s="35">
        <v>5.22</v>
      </c>
      <c r="E26" s="35">
        <v>4.5</v>
      </c>
      <c r="F26" s="35">
        <v>7.2</v>
      </c>
      <c r="G26" s="35">
        <v>90</v>
      </c>
      <c r="H26" s="35">
        <v>1.26</v>
      </c>
      <c r="I26" s="35">
        <v>420</v>
      </c>
      <c r="J26" s="46"/>
    </row>
    <row r="27" spans="1:10" x14ac:dyDescent="0.25">
      <c r="A27" s="77"/>
      <c r="B27" s="2" t="s">
        <v>51</v>
      </c>
      <c r="C27" s="2">
        <v>20</v>
      </c>
      <c r="D27" s="2">
        <v>1.4</v>
      </c>
      <c r="E27" s="2">
        <v>5.6</v>
      </c>
      <c r="F27" s="2">
        <v>12.6</v>
      </c>
      <c r="G27" s="2">
        <v>84</v>
      </c>
      <c r="H27" s="35"/>
      <c r="I27" s="35"/>
      <c r="J27" s="46"/>
    </row>
    <row r="28" spans="1:10" x14ac:dyDescent="0.25">
      <c r="A28" s="63"/>
      <c r="B28" s="35"/>
      <c r="C28" s="35"/>
      <c r="D28" s="35"/>
      <c r="E28" s="35"/>
      <c r="F28" s="35"/>
      <c r="G28" s="35"/>
      <c r="H28" s="35"/>
      <c r="I28" s="35"/>
      <c r="J28" s="46"/>
    </row>
    <row r="29" spans="1:10" x14ac:dyDescent="0.25">
      <c r="A29" s="2"/>
      <c r="B29" s="35"/>
      <c r="C29" s="35"/>
      <c r="D29" s="43">
        <f>D25+D26+D27+D28+D24</f>
        <v>17.34</v>
      </c>
      <c r="E29" s="43">
        <f t="shared" ref="E29:H29" si="2">E25+E26+E27+E28+E24</f>
        <v>16.350000000000001</v>
      </c>
      <c r="F29" s="43">
        <f t="shared" si="2"/>
        <v>57.460000000000008</v>
      </c>
      <c r="G29" s="43">
        <f t="shared" si="2"/>
        <v>424</v>
      </c>
      <c r="H29" s="43">
        <f t="shared" si="2"/>
        <v>1.26</v>
      </c>
      <c r="I29" s="35"/>
      <c r="J29" s="46"/>
    </row>
    <row r="30" spans="1:10" ht="21" customHeight="1" x14ac:dyDescent="0.25">
      <c r="A30" s="59" t="s">
        <v>206</v>
      </c>
      <c r="B30" s="28"/>
      <c r="C30" s="28"/>
      <c r="D30" s="45">
        <f>D13+D14+D23+D29</f>
        <v>49.959999999999994</v>
      </c>
      <c r="E30" s="45">
        <f t="shared" ref="E30:H30" si="3">E13+E14+E23+E29</f>
        <v>50.92</v>
      </c>
      <c r="F30" s="45">
        <f t="shared" si="3"/>
        <v>233.35000000000002</v>
      </c>
      <c r="G30" s="45">
        <f t="shared" si="3"/>
        <v>1589.7</v>
      </c>
      <c r="H30" s="45">
        <f t="shared" si="3"/>
        <v>20.94</v>
      </c>
      <c r="I30" s="28"/>
      <c r="J30" s="46"/>
    </row>
    <row r="31" spans="1:10" ht="56.25" customHeight="1" x14ac:dyDescent="0.25">
      <c r="A31" s="25"/>
      <c r="B31" s="47"/>
      <c r="C31" s="47"/>
      <c r="D31" s="47"/>
      <c r="E31" s="47"/>
      <c r="F31" s="47"/>
      <c r="G31" s="47"/>
      <c r="H31" s="47"/>
      <c r="I31" s="47"/>
      <c r="J31" s="46"/>
    </row>
    <row r="32" spans="1:10" ht="31.5" customHeight="1" x14ac:dyDescent="0.25">
      <c r="A32" s="2" t="s">
        <v>0</v>
      </c>
      <c r="B32" s="35" t="s">
        <v>1</v>
      </c>
      <c r="C32" s="35" t="s">
        <v>3</v>
      </c>
      <c r="D32" s="79" t="s">
        <v>138</v>
      </c>
      <c r="E32" s="79"/>
      <c r="F32" s="79"/>
      <c r="G32" s="78" t="s">
        <v>139</v>
      </c>
      <c r="H32" s="35" t="s">
        <v>11</v>
      </c>
      <c r="I32" s="60" t="s">
        <v>13</v>
      </c>
      <c r="J32" s="46"/>
    </row>
    <row r="33" spans="1:10" x14ac:dyDescent="0.25">
      <c r="A33" s="2"/>
      <c r="B33" s="35" t="s">
        <v>2</v>
      </c>
      <c r="C33" s="35"/>
      <c r="D33" s="35" t="s">
        <v>6</v>
      </c>
      <c r="E33" s="35" t="s">
        <v>7</v>
      </c>
      <c r="F33" s="35" t="s">
        <v>8</v>
      </c>
      <c r="G33" s="78"/>
      <c r="H33" s="35" t="s">
        <v>12</v>
      </c>
      <c r="I33" s="60" t="s">
        <v>14</v>
      </c>
      <c r="J33" s="46"/>
    </row>
    <row r="34" spans="1:10" ht="15.75" thickBot="1" x14ac:dyDescent="0.3">
      <c r="A34" s="6" t="s">
        <v>25</v>
      </c>
      <c r="B34" s="34"/>
      <c r="C34" s="34"/>
      <c r="D34" s="34"/>
      <c r="E34" s="34"/>
      <c r="F34" s="34"/>
      <c r="G34" s="34"/>
      <c r="H34" s="34"/>
      <c r="I34" s="34"/>
      <c r="J34" s="46"/>
    </row>
    <row r="35" spans="1:10" ht="15.75" thickBot="1" x14ac:dyDescent="0.3">
      <c r="A35" s="16" t="s">
        <v>16</v>
      </c>
      <c r="B35" s="37" t="s">
        <v>185</v>
      </c>
      <c r="C35" s="35">
        <v>205</v>
      </c>
      <c r="D35" s="35">
        <v>2.17</v>
      </c>
      <c r="E35" s="35">
        <v>3.89</v>
      </c>
      <c r="F35" s="35">
        <v>22.51</v>
      </c>
      <c r="G35" s="35">
        <v>134</v>
      </c>
      <c r="H35" s="35"/>
      <c r="I35" s="35">
        <v>199</v>
      </c>
      <c r="J35" s="46"/>
    </row>
    <row r="36" spans="1:10" x14ac:dyDescent="0.25">
      <c r="A36" s="89"/>
      <c r="B36" s="39" t="s">
        <v>47</v>
      </c>
      <c r="C36" s="35">
        <v>40</v>
      </c>
      <c r="D36" s="35">
        <v>2.4500000000000002</v>
      </c>
      <c r="E36" s="35">
        <v>7.55</v>
      </c>
      <c r="F36" s="35">
        <v>14.62</v>
      </c>
      <c r="G36" s="35">
        <v>136</v>
      </c>
      <c r="H36" s="35"/>
      <c r="I36" s="35">
        <v>1</v>
      </c>
      <c r="J36" s="46"/>
    </row>
    <row r="37" spans="1:10" x14ac:dyDescent="0.25">
      <c r="A37" s="77"/>
      <c r="B37" s="39" t="s">
        <v>194</v>
      </c>
      <c r="C37" s="35" t="s">
        <v>193</v>
      </c>
      <c r="D37" s="35">
        <v>0.06</v>
      </c>
      <c r="E37" s="35">
        <v>0.02</v>
      </c>
      <c r="F37" s="35">
        <v>9.99</v>
      </c>
      <c r="G37" s="35">
        <v>40</v>
      </c>
      <c r="H37" s="35">
        <v>0.03</v>
      </c>
      <c r="I37" s="35">
        <v>411</v>
      </c>
      <c r="J37" s="46"/>
    </row>
    <row r="38" spans="1:10" ht="15.75" thickBot="1" x14ac:dyDescent="0.3">
      <c r="A38" s="77"/>
      <c r="B38" s="39"/>
      <c r="C38" s="35"/>
      <c r="D38" s="43">
        <f>D35+D36+D37</f>
        <v>4.68</v>
      </c>
      <c r="E38" s="43">
        <f t="shared" ref="E38:H38" si="4">E35+E36+E37</f>
        <v>11.459999999999999</v>
      </c>
      <c r="F38" s="43">
        <f t="shared" si="4"/>
        <v>47.120000000000005</v>
      </c>
      <c r="G38" s="43">
        <f t="shared" si="4"/>
        <v>310</v>
      </c>
      <c r="H38" s="43">
        <f t="shared" si="4"/>
        <v>0.03</v>
      </c>
      <c r="I38" s="35"/>
      <c r="J38" s="46"/>
    </row>
    <row r="39" spans="1:10" x14ac:dyDescent="0.25">
      <c r="A39" s="26" t="s">
        <v>22</v>
      </c>
      <c r="B39" s="41" t="s">
        <v>46</v>
      </c>
      <c r="C39" s="28">
        <v>180</v>
      </c>
      <c r="D39" s="45">
        <v>0.72</v>
      </c>
      <c r="E39" s="45">
        <v>0.72</v>
      </c>
      <c r="F39" s="45">
        <v>17.64</v>
      </c>
      <c r="G39" s="45">
        <v>79</v>
      </c>
      <c r="H39" s="45">
        <v>18</v>
      </c>
      <c r="I39" s="28"/>
      <c r="J39" s="46"/>
    </row>
    <row r="40" spans="1:10" x14ac:dyDescent="0.25">
      <c r="A40" s="8"/>
      <c r="B40" s="39"/>
      <c r="C40" s="35"/>
      <c r="D40" s="35"/>
      <c r="E40" s="35"/>
      <c r="F40" s="35"/>
      <c r="G40" s="35"/>
      <c r="H40" s="35"/>
      <c r="I40" s="35"/>
      <c r="J40" s="46"/>
    </row>
    <row r="41" spans="1:10" x14ac:dyDescent="0.25">
      <c r="A41" s="62" t="s">
        <v>17</v>
      </c>
      <c r="B41" s="38" t="s">
        <v>195</v>
      </c>
      <c r="C41" s="35">
        <v>60</v>
      </c>
      <c r="D41" s="35">
        <v>0.7</v>
      </c>
      <c r="E41" s="35"/>
      <c r="F41" s="35">
        <v>1.4</v>
      </c>
      <c r="G41" s="35">
        <v>8</v>
      </c>
      <c r="H41" s="35"/>
      <c r="I41" s="35"/>
      <c r="J41" s="46"/>
    </row>
    <row r="42" spans="1:10" x14ac:dyDescent="0.25">
      <c r="A42" s="77"/>
      <c r="B42" s="38" t="s">
        <v>187</v>
      </c>
      <c r="C42" s="35">
        <v>250</v>
      </c>
      <c r="D42" s="35">
        <v>2.09</v>
      </c>
      <c r="E42" s="35">
        <v>3.36</v>
      </c>
      <c r="F42" s="35">
        <v>12.13</v>
      </c>
      <c r="G42" s="35">
        <v>87</v>
      </c>
      <c r="H42" s="35">
        <v>5.7</v>
      </c>
      <c r="I42" s="35">
        <v>91</v>
      </c>
      <c r="J42" s="46"/>
    </row>
    <row r="43" spans="1:10" x14ac:dyDescent="0.25">
      <c r="A43" s="77"/>
      <c r="B43" s="38" t="s">
        <v>188</v>
      </c>
      <c r="C43" s="35" t="s">
        <v>93</v>
      </c>
      <c r="D43" s="35">
        <v>11.78</v>
      </c>
      <c r="E43" s="35">
        <v>12.91</v>
      </c>
      <c r="F43" s="35">
        <v>14.9</v>
      </c>
      <c r="G43" s="35">
        <v>223</v>
      </c>
      <c r="H43" s="35">
        <v>1.1299999999999999</v>
      </c>
      <c r="I43" s="35">
        <v>303</v>
      </c>
      <c r="J43" s="46"/>
    </row>
    <row r="44" spans="1:10" x14ac:dyDescent="0.25">
      <c r="A44" s="77"/>
      <c r="B44" s="38" t="s">
        <v>110</v>
      </c>
      <c r="C44" s="35">
        <v>150</v>
      </c>
      <c r="D44" s="35">
        <v>3.09</v>
      </c>
      <c r="E44" s="35">
        <v>4.8499999999999996</v>
      </c>
      <c r="F44" s="35">
        <v>14.14</v>
      </c>
      <c r="G44" s="35">
        <v>112</v>
      </c>
      <c r="H44" s="35">
        <v>25.7</v>
      </c>
      <c r="I44" s="35">
        <v>354</v>
      </c>
      <c r="J44" s="46"/>
    </row>
    <row r="45" spans="1:10" x14ac:dyDescent="0.25">
      <c r="A45" s="77"/>
      <c r="B45" s="38" t="s">
        <v>49</v>
      </c>
      <c r="C45" s="35">
        <v>180</v>
      </c>
      <c r="D45" s="35">
        <v>0.79</v>
      </c>
      <c r="E45" s="35"/>
      <c r="F45" s="35">
        <v>20</v>
      </c>
      <c r="G45" s="35">
        <v>80</v>
      </c>
      <c r="H45" s="35">
        <v>0.06</v>
      </c>
      <c r="I45" s="35">
        <v>401</v>
      </c>
      <c r="J45" s="46"/>
    </row>
    <row r="46" spans="1:10" x14ac:dyDescent="0.25">
      <c r="A46" s="63"/>
      <c r="B46" s="38" t="s">
        <v>44</v>
      </c>
      <c r="C46" s="35">
        <v>40</v>
      </c>
      <c r="D46" s="35">
        <v>2.6</v>
      </c>
      <c r="E46" s="35">
        <v>0.4</v>
      </c>
      <c r="F46" s="35">
        <v>16</v>
      </c>
      <c r="G46" s="35">
        <v>76</v>
      </c>
      <c r="H46" s="35"/>
      <c r="I46" s="35"/>
      <c r="J46" s="46"/>
    </row>
    <row r="47" spans="1:10" x14ac:dyDescent="0.25">
      <c r="A47" s="2"/>
      <c r="B47" s="39"/>
      <c r="C47" s="35"/>
      <c r="D47" s="35"/>
      <c r="E47" s="35"/>
      <c r="F47" s="35"/>
      <c r="G47" s="35"/>
      <c r="H47" s="35"/>
      <c r="I47" s="35"/>
      <c r="J47" s="46"/>
    </row>
    <row r="48" spans="1:10" x14ac:dyDescent="0.25">
      <c r="A48" s="2"/>
      <c r="B48" s="39"/>
      <c r="C48" s="35"/>
      <c r="D48" s="43">
        <f>D41+D42+D43+D44+D45+D46+D47</f>
        <v>21.05</v>
      </c>
      <c r="E48" s="43">
        <f t="shared" ref="E48:I48" si="5">E41+E42+E43+E44+E45+E46+E47</f>
        <v>21.519999999999996</v>
      </c>
      <c r="F48" s="43">
        <f t="shared" si="5"/>
        <v>78.569999999999993</v>
      </c>
      <c r="G48" s="43">
        <f t="shared" si="5"/>
        <v>586</v>
      </c>
      <c r="H48" s="43">
        <f t="shared" si="5"/>
        <v>32.590000000000003</v>
      </c>
      <c r="I48" s="43">
        <f t="shared" si="5"/>
        <v>1149</v>
      </c>
      <c r="J48" s="46"/>
    </row>
    <row r="49" spans="1:10" x14ac:dyDescent="0.25">
      <c r="A49" s="62" t="s">
        <v>18</v>
      </c>
      <c r="B49" s="39" t="s">
        <v>91</v>
      </c>
      <c r="C49" s="35">
        <v>150</v>
      </c>
      <c r="D49" s="35">
        <v>2.25</v>
      </c>
      <c r="E49" s="35">
        <v>5.0599999999999996</v>
      </c>
      <c r="F49" s="35">
        <v>13.1</v>
      </c>
      <c r="G49" s="35">
        <v>107</v>
      </c>
      <c r="H49" s="35">
        <v>11.45</v>
      </c>
      <c r="I49" s="35">
        <v>342</v>
      </c>
      <c r="J49" s="46"/>
    </row>
    <row r="50" spans="1:10" x14ac:dyDescent="0.25">
      <c r="A50" s="77"/>
      <c r="B50" s="39" t="s">
        <v>58</v>
      </c>
      <c r="C50" s="35">
        <v>80</v>
      </c>
      <c r="D50" s="35">
        <v>12.7</v>
      </c>
      <c r="E50" s="35">
        <v>3.63</v>
      </c>
      <c r="F50" s="35">
        <v>2.57</v>
      </c>
      <c r="G50" s="35">
        <v>94</v>
      </c>
      <c r="H50" s="35">
        <v>0.3</v>
      </c>
      <c r="I50" s="35">
        <v>263</v>
      </c>
      <c r="J50" s="46"/>
    </row>
    <row r="51" spans="1:10" x14ac:dyDescent="0.25">
      <c r="A51" s="77"/>
      <c r="B51" s="39" t="s">
        <v>48</v>
      </c>
      <c r="C51" s="35">
        <v>180</v>
      </c>
      <c r="D51" s="35">
        <v>3.67</v>
      </c>
      <c r="E51" s="35">
        <v>3.19</v>
      </c>
      <c r="F51" s="35">
        <v>15.82</v>
      </c>
      <c r="G51" s="35">
        <v>107</v>
      </c>
      <c r="H51" s="35">
        <v>1.43</v>
      </c>
      <c r="I51" s="35">
        <v>416</v>
      </c>
      <c r="J51" s="46"/>
    </row>
    <row r="52" spans="1:10" x14ac:dyDescent="0.25">
      <c r="A52" s="77"/>
      <c r="B52" s="39" t="s">
        <v>126</v>
      </c>
      <c r="C52" s="35">
        <v>50</v>
      </c>
      <c r="D52" s="35">
        <v>3.64</v>
      </c>
      <c r="E52" s="35">
        <v>6.26</v>
      </c>
      <c r="F52" s="35">
        <v>26.46</v>
      </c>
      <c r="G52" s="35">
        <v>179</v>
      </c>
      <c r="H52" s="35"/>
      <c r="I52" s="35">
        <v>450</v>
      </c>
      <c r="J52" s="46"/>
    </row>
    <row r="53" spans="1:10" x14ac:dyDescent="0.25">
      <c r="A53" s="13"/>
      <c r="B53" s="39"/>
      <c r="C53" s="35"/>
      <c r="D53" s="35"/>
      <c r="E53" s="35"/>
      <c r="F53" s="35"/>
      <c r="G53" s="35"/>
      <c r="H53" s="35"/>
      <c r="I53" s="35"/>
      <c r="J53" s="46"/>
    </row>
    <row r="54" spans="1:10" x14ac:dyDescent="0.25">
      <c r="A54" s="9"/>
      <c r="B54" s="35"/>
      <c r="C54" s="35"/>
      <c r="D54" s="35"/>
      <c r="E54" s="35"/>
      <c r="F54" s="35"/>
      <c r="G54" s="35"/>
      <c r="H54" s="35"/>
      <c r="I54" s="35"/>
      <c r="J54" s="46"/>
    </row>
    <row r="55" spans="1:10" x14ac:dyDescent="0.25">
      <c r="A55" s="2"/>
      <c r="B55" s="35"/>
      <c r="C55" s="35"/>
      <c r="D55" s="43">
        <f>D49+D50+D51+D52+D53</f>
        <v>22.259999999999998</v>
      </c>
      <c r="E55" s="43">
        <f t="shared" ref="E55:H55" si="6">E49+E50+E51+E52+E53</f>
        <v>18.14</v>
      </c>
      <c r="F55" s="43">
        <f t="shared" si="6"/>
        <v>57.95</v>
      </c>
      <c r="G55" s="43">
        <f t="shared" si="6"/>
        <v>487</v>
      </c>
      <c r="H55" s="43">
        <f t="shared" si="6"/>
        <v>13.18</v>
      </c>
      <c r="I55" s="35"/>
      <c r="J55" s="46"/>
    </row>
    <row r="56" spans="1:10" x14ac:dyDescent="0.25">
      <c r="A56" s="42" t="s">
        <v>206</v>
      </c>
      <c r="B56" s="35"/>
      <c r="C56" s="35"/>
      <c r="D56" s="43">
        <f>D38+D39+D48+D55</f>
        <v>48.709999999999994</v>
      </c>
      <c r="E56" s="43">
        <f t="shared" ref="E56:H56" si="7">E38+E39+E48+E55</f>
        <v>51.839999999999996</v>
      </c>
      <c r="F56" s="43">
        <f t="shared" si="7"/>
        <v>201.27999999999997</v>
      </c>
      <c r="G56" s="43">
        <f t="shared" si="7"/>
        <v>1462</v>
      </c>
      <c r="H56" s="43">
        <f t="shared" si="7"/>
        <v>63.800000000000004</v>
      </c>
      <c r="I56" s="35"/>
      <c r="J56" s="46"/>
    </row>
    <row r="57" spans="1:10" x14ac:dyDescent="0.25">
      <c r="B57" s="46"/>
      <c r="C57" s="46"/>
      <c r="D57" s="46"/>
      <c r="E57" s="46"/>
      <c r="F57" s="46"/>
      <c r="G57" s="46"/>
      <c r="H57" s="46"/>
      <c r="I57" s="46"/>
      <c r="J57" s="46"/>
    </row>
    <row r="58" spans="1:10" x14ac:dyDescent="0.25">
      <c r="B58" s="46"/>
      <c r="C58" s="46"/>
      <c r="D58" s="46"/>
      <c r="E58" s="46"/>
      <c r="F58" s="46"/>
      <c r="G58" s="46"/>
      <c r="H58" s="46"/>
      <c r="I58" s="46"/>
      <c r="J58" s="46"/>
    </row>
    <row r="59" spans="1:10" x14ac:dyDescent="0.25">
      <c r="B59" s="46"/>
      <c r="C59" s="46"/>
      <c r="D59" s="46"/>
      <c r="E59" s="46"/>
      <c r="F59" s="46"/>
      <c r="G59" s="46"/>
      <c r="H59" s="46"/>
      <c r="I59" s="46"/>
      <c r="J59" s="46"/>
    </row>
    <row r="60" spans="1:10" x14ac:dyDescent="0.25">
      <c r="B60" s="46"/>
      <c r="C60" s="46"/>
      <c r="D60" s="46"/>
      <c r="E60" s="46"/>
      <c r="F60" s="46"/>
      <c r="G60" s="46"/>
      <c r="H60" s="46"/>
      <c r="I60" s="46"/>
      <c r="J60" s="46"/>
    </row>
    <row r="61" spans="1:10" x14ac:dyDescent="0.25">
      <c r="B61" s="46"/>
      <c r="C61" s="46"/>
      <c r="D61" s="46"/>
      <c r="E61" s="46"/>
      <c r="F61" s="46"/>
      <c r="G61" s="46"/>
      <c r="H61" s="46"/>
      <c r="I61" s="46"/>
      <c r="J61" s="46"/>
    </row>
    <row r="62" spans="1:10" ht="15.75" thickBot="1" x14ac:dyDescent="0.3">
      <c r="B62" s="46"/>
      <c r="C62" s="46"/>
      <c r="D62" s="46"/>
      <c r="E62" s="46"/>
      <c r="F62" s="46"/>
      <c r="G62" s="46"/>
      <c r="H62" s="46"/>
      <c r="I62" s="46"/>
      <c r="J62" s="46"/>
    </row>
    <row r="63" spans="1:10" ht="30" customHeight="1" x14ac:dyDescent="0.25">
      <c r="A63" s="2" t="s">
        <v>0</v>
      </c>
      <c r="B63" s="31" t="s">
        <v>1</v>
      </c>
      <c r="C63" s="28" t="s">
        <v>3</v>
      </c>
      <c r="D63" s="80" t="s">
        <v>138</v>
      </c>
      <c r="E63" s="81"/>
      <c r="F63" s="82"/>
      <c r="G63" s="29" t="s">
        <v>9</v>
      </c>
      <c r="H63" s="28" t="s">
        <v>11</v>
      </c>
      <c r="I63" s="29" t="s">
        <v>13</v>
      </c>
      <c r="J63" s="46"/>
    </row>
    <row r="64" spans="1:10" x14ac:dyDescent="0.25">
      <c r="A64" s="2"/>
      <c r="B64" s="57" t="s">
        <v>2</v>
      </c>
      <c r="C64" s="30"/>
      <c r="D64" s="31" t="s">
        <v>6</v>
      </c>
      <c r="E64" s="28" t="s">
        <v>7</v>
      </c>
      <c r="F64" s="32" t="s">
        <v>8</v>
      </c>
      <c r="G64" s="33" t="s">
        <v>10</v>
      </c>
      <c r="H64" s="30" t="s">
        <v>12</v>
      </c>
      <c r="I64" s="33" t="s">
        <v>14</v>
      </c>
      <c r="J64" s="46"/>
    </row>
    <row r="65" spans="1:10" x14ac:dyDescent="0.25">
      <c r="A65" s="2" t="s">
        <v>26</v>
      </c>
      <c r="B65" s="34"/>
      <c r="C65" s="34"/>
      <c r="D65" s="34"/>
      <c r="E65" s="34"/>
      <c r="F65" s="34"/>
      <c r="G65" s="34"/>
      <c r="H65" s="34"/>
      <c r="I65" s="34"/>
      <c r="J65" s="46"/>
    </row>
    <row r="66" spans="1:10" x14ac:dyDescent="0.25">
      <c r="A66" s="72"/>
      <c r="B66" s="37" t="s">
        <v>182</v>
      </c>
      <c r="C66" s="35">
        <v>205</v>
      </c>
      <c r="D66" s="35">
        <v>5.75</v>
      </c>
      <c r="E66" s="35">
        <v>5.21</v>
      </c>
      <c r="F66" s="35">
        <v>18.84</v>
      </c>
      <c r="G66" s="35">
        <v>145</v>
      </c>
      <c r="H66" s="35">
        <v>0.91</v>
      </c>
      <c r="I66" s="35">
        <v>101</v>
      </c>
      <c r="J66" s="46"/>
    </row>
    <row r="67" spans="1:10" x14ac:dyDescent="0.25">
      <c r="A67" s="72"/>
      <c r="B67" s="38" t="s">
        <v>100</v>
      </c>
      <c r="C67" s="35">
        <v>150</v>
      </c>
      <c r="D67" s="35">
        <v>2.34</v>
      </c>
      <c r="E67" s="35">
        <v>2</v>
      </c>
      <c r="F67" s="35">
        <v>10.63</v>
      </c>
      <c r="G67" s="35">
        <v>70</v>
      </c>
      <c r="H67" s="35">
        <v>0.98</v>
      </c>
      <c r="I67" s="35">
        <v>414</v>
      </c>
      <c r="J67" s="46"/>
    </row>
    <row r="68" spans="1:10" x14ac:dyDescent="0.25">
      <c r="A68" s="72"/>
      <c r="B68" s="38" t="s">
        <v>70</v>
      </c>
      <c r="C68" s="35">
        <v>180</v>
      </c>
      <c r="D68" s="35">
        <v>2.67</v>
      </c>
      <c r="E68" s="35">
        <v>2.34</v>
      </c>
      <c r="F68" s="35">
        <v>14.31</v>
      </c>
      <c r="G68" s="35">
        <v>89</v>
      </c>
      <c r="H68" s="35">
        <v>1.2</v>
      </c>
      <c r="I68" s="35">
        <v>413</v>
      </c>
      <c r="J68" s="46"/>
    </row>
    <row r="69" spans="1:10" x14ac:dyDescent="0.25">
      <c r="A69" s="72"/>
      <c r="B69" s="38"/>
      <c r="C69" s="35"/>
      <c r="D69" s="43">
        <f>D66+D67+D68</f>
        <v>10.76</v>
      </c>
      <c r="E69" s="43">
        <f t="shared" ref="E69:H69" si="8">E66+E67+E68</f>
        <v>9.5500000000000007</v>
      </c>
      <c r="F69" s="43">
        <f t="shared" si="8"/>
        <v>43.78</v>
      </c>
      <c r="G69" s="43">
        <f t="shared" si="8"/>
        <v>304</v>
      </c>
      <c r="H69" s="43">
        <f t="shared" si="8"/>
        <v>3.09</v>
      </c>
      <c r="I69" s="35"/>
      <c r="J69" s="46"/>
    </row>
    <row r="70" spans="1:10" ht="30" x14ac:dyDescent="0.25">
      <c r="A70" s="36" t="s">
        <v>22</v>
      </c>
      <c r="B70" s="38" t="s">
        <v>65</v>
      </c>
      <c r="C70" s="35">
        <v>180</v>
      </c>
      <c r="D70" s="35">
        <v>0.75</v>
      </c>
      <c r="E70" s="35"/>
      <c r="F70" s="35">
        <v>16.149999999999999</v>
      </c>
      <c r="G70" s="35">
        <v>64</v>
      </c>
      <c r="H70" s="35">
        <v>3</v>
      </c>
      <c r="I70" s="35"/>
      <c r="J70" s="46"/>
    </row>
    <row r="71" spans="1:10" x14ac:dyDescent="0.25">
      <c r="A71" s="72" t="s">
        <v>17</v>
      </c>
      <c r="B71" s="38" t="s">
        <v>111</v>
      </c>
      <c r="C71" s="35">
        <v>80</v>
      </c>
      <c r="D71" s="35">
        <v>0.72</v>
      </c>
      <c r="E71" s="35">
        <v>3.76</v>
      </c>
      <c r="F71" s="35">
        <v>4.7300000000000004</v>
      </c>
      <c r="G71" s="35">
        <v>55</v>
      </c>
      <c r="H71" s="35">
        <v>4.41</v>
      </c>
      <c r="I71" s="35">
        <v>54</v>
      </c>
      <c r="J71" s="46"/>
    </row>
    <row r="72" spans="1:10" ht="24.75" x14ac:dyDescent="0.25">
      <c r="A72" s="72"/>
      <c r="B72" s="37" t="s">
        <v>55</v>
      </c>
      <c r="C72" s="35">
        <v>250</v>
      </c>
      <c r="D72" s="35">
        <v>1.74</v>
      </c>
      <c r="E72" s="35">
        <v>4.88</v>
      </c>
      <c r="F72" s="35">
        <v>8.48</v>
      </c>
      <c r="G72" s="35">
        <v>85</v>
      </c>
      <c r="H72" s="35">
        <v>18.399999999999999</v>
      </c>
      <c r="I72" s="35">
        <v>73</v>
      </c>
      <c r="J72" s="46"/>
    </row>
    <row r="73" spans="1:10" ht="24.75" x14ac:dyDescent="0.25">
      <c r="A73" s="72"/>
      <c r="B73" s="37" t="s">
        <v>210</v>
      </c>
      <c r="C73" s="35">
        <v>80</v>
      </c>
      <c r="D73" s="35">
        <v>11.59</v>
      </c>
      <c r="E73" s="35">
        <v>7.97</v>
      </c>
      <c r="F73" s="35">
        <v>7.75</v>
      </c>
      <c r="G73" s="35">
        <v>149</v>
      </c>
      <c r="H73" s="35">
        <v>0.17</v>
      </c>
      <c r="I73" s="35">
        <v>306</v>
      </c>
      <c r="J73" s="46"/>
    </row>
    <row r="74" spans="1:10" x14ac:dyDescent="0.25">
      <c r="A74" s="72"/>
      <c r="B74" s="38" t="s">
        <v>88</v>
      </c>
      <c r="C74" s="35">
        <v>155</v>
      </c>
      <c r="D74" s="35">
        <v>1.79</v>
      </c>
      <c r="E74" s="35">
        <v>9.24</v>
      </c>
      <c r="F74" s="35">
        <v>11.17</v>
      </c>
      <c r="G74" s="35">
        <v>135</v>
      </c>
      <c r="H74" s="35">
        <v>8.27</v>
      </c>
      <c r="I74" s="35">
        <v>148</v>
      </c>
      <c r="J74" s="46"/>
    </row>
    <row r="75" spans="1:10" x14ac:dyDescent="0.25">
      <c r="A75" s="72"/>
      <c r="B75" s="38" t="s">
        <v>112</v>
      </c>
      <c r="C75" s="35">
        <v>180</v>
      </c>
      <c r="D75" s="35">
        <v>0.43</v>
      </c>
      <c r="E75" s="35">
        <v>0.16</v>
      </c>
      <c r="F75" s="35">
        <v>24.99</v>
      </c>
      <c r="G75" s="35">
        <v>101</v>
      </c>
      <c r="H75" s="35">
        <v>0.36</v>
      </c>
      <c r="I75" s="35">
        <v>394</v>
      </c>
      <c r="J75" s="46"/>
    </row>
    <row r="76" spans="1:10" x14ac:dyDescent="0.25">
      <c r="A76" s="72"/>
      <c r="B76" s="38" t="s">
        <v>44</v>
      </c>
      <c r="C76" s="35">
        <v>40</v>
      </c>
      <c r="D76" s="35">
        <v>2.6</v>
      </c>
      <c r="E76" s="35">
        <v>0.4</v>
      </c>
      <c r="F76" s="35">
        <v>16</v>
      </c>
      <c r="G76" s="35">
        <v>76</v>
      </c>
      <c r="H76" s="35"/>
      <c r="I76" s="35"/>
      <c r="J76" s="46"/>
    </row>
    <row r="77" spans="1:10" x14ac:dyDescent="0.25">
      <c r="A77" s="72"/>
      <c r="B77" s="41"/>
      <c r="C77" s="28"/>
      <c r="D77" s="28"/>
      <c r="E77" s="28"/>
      <c r="F77" s="28"/>
      <c r="G77" s="28"/>
      <c r="H77" s="28"/>
      <c r="I77" s="28"/>
      <c r="J77" s="46"/>
    </row>
    <row r="78" spans="1:10" x14ac:dyDescent="0.25">
      <c r="A78" s="2"/>
      <c r="B78" s="38"/>
      <c r="C78" s="35"/>
      <c r="D78" s="43">
        <f>D71+D72+D73+D74+D75+D76+D77</f>
        <v>18.87</v>
      </c>
      <c r="E78" s="43">
        <f t="shared" ref="E78:H78" si="9">E71+E72+E73+E74+E75+E76+E77</f>
        <v>26.41</v>
      </c>
      <c r="F78" s="43">
        <f t="shared" si="9"/>
        <v>73.12</v>
      </c>
      <c r="G78" s="43">
        <f t="shared" si="9"/>
        <v>601</v>
      </c>
      <c r="H78" s="43">
        <f t="shared" si="9"/>
        <v>31.61</v>
      </c>
      <c r="I78" s="35"/>
      <c r="J78" s="46"/>
    </row>
    <row r="79" spans="1:10" x14ac:dyDescent="0.25">
      <c r="A79" s="2"/>
      <c r="B79" s="38"/>
      <c r="C79" s="35"/>
      <c r="D79" s="35"/>
      <c r="E79" s="35"/>
      <c r="F79" s="35"/>
      <c r="G79" s="35"/>
      <c r="H79" s="35"/>
      <c r="I79" s="35"/>
      <c r="J79" s="46"/>
    </row>
    <row r="80" spans="1:10" x14ac:dyDescent="0.25">
      <c r="A80" s="72" t="s">
        <v>18</v>
      </c>
      <c r="B80" s="38" t="s">
        <v>192</v>
      </c>
      <c r="C80" s="35">
        <v>40</v>
      </c>
      <c r="D80" s="35">
        <v>0.15</v>
      </c>
      <c r="E80" s="35"/>
      <c r="F80" s="35">
        <v>0.5</v>
      </c>
      <c r="G80" s="35">
        <v>2.7</v>
      </c>
      <c r="H80" s="35"/>
      <c r="I80" s="35"/>
      <c r="J80" s="46"/>
    </row>
    <row r="81" spans="1:10" ht="24.75" x14ac:dyDescent="0.25">
      <c r="A81" s="72"/>
      <c r="B81" s="37" t="s">
        <v>204</v>
      </c>
      <c r="C81" s="35">
        <v>150</v>
      </c>
      <c r="D81" s="35">
        <v>8.59</v>
      </c>
      <c r="E81" s="35">
        <v>6.09</v>
      </c>
      <c r="F81" s="35">
        <v>38.64</v>
      </c>
      <c r="G81" s="35">
        <v>243</v>
      </c>
      <c r="H81" s="35"/>
      <c r="I81" s="35">
        <v>330</v>
      </c>
      <c r="J81" s="46"/>
    </row>
    <row r="82" spans="1:10" x14ac:dyDescent="0.25">
      <c r="A82" s="72"/>
      <c r="B82" s="38" t="s">
        <v>208</v>
      </c>
      <c r="C82" s="35">
        <v>50</v>
      </c>
      <c r="D82" s="35">
        <v>5.5</v>
      </c>
      <c r="E82" s="35">
        <v>11.92</v>
      </c>
      <c r="F82" s="35">
        <v>0.2</v>
      </c>
      <c r="G82" s="35">
        <v>130</v>
      </c>
      <c r="H82" s="35"/>
      <c r="I82" s="35">
        <v>291</v>
      </c>
      <c r="J82" s="46"/>
    </row>
    <row r="83" spans="1:10" x14ac:dyDescent="0.25">
      <c r="A83" s="72"/>
      <c r="B83" s="15" t="s">
        <v>56</v>
      </c>
      <c r="C83" s="2">
        <v>20</v>
      </c>
      <c r="D83" s="2">
        <v>1.5</v>
      </c>
      <c r="E83" s="2">
        <v>0.1</v>
      </c>
      <c r="F83" s="2">
        <v>10</v>
      </c>
      <c r="G83" s="2">
        <v>47</v>
      </c>
      <c r="H83" s="35"/>
      <c r="I83" s="35"/>
      <c r="J83" s="46"/>
    </row>
    <row r="84" spans="1:10" x14ac:dyDescent="0.25">
      <c r="A84" s="72"/>
      <c r="B84" s="15" t="s">
        <v>52</v>
      </c>
      <c r="C84" s="2">
        <v>180</v>
      </c>
      <c r="D84" s="2">
        <v>5.22</v>
      </c>
      <c r="E84" s="2">
        <v>4.5</v>
      </c>
      <c r="F84" s="2">
        <v>7.56</v>
      </c>
      <c r="G84" s="2">
        <v>92</v>
      </c>
      <c r="H84" s="2">
        <v>0.54</v>
      </c>
      <c r="I84" s="2">
        <v>420</v>
      </c>
      <c r="J84" s="46"/>
    </row>
    <row r="85" spans="1:10" x14ac:dyDescent="0.25">
      <c r="A85" s="72"/>
      <c r="B85" s="38"/>
      <c r="C85" s="35"/>
      <c r="D85" s="43">
        <f>D81+D82+D83+D84</f>
        <v>20.81</v>
      </c>
      <c r="E85" s="43">
        <f t="shared" ref="E85:I85" si="10">E81+E82+E83+E84</f>
        <v>22.61</v>
      </c>
      <c r="F85" s="43">
        <f t="shared" si="10"/>
        <v>56.400000000000006</v>
      </c>
      <c r="G85" s="43">
        <f t="shared" si="10"/>
        <v>512</v>
      </c>
      <c r="H85" s="43">
        <f t="shared" si="10"/>
        <v>0.54</v>
      </c>
      <c r="I85" s="43">
        <f t="shared" si="10"/>
        <v>1041</v>
      </c>
      <c r="J85" s="46"/>
    </row>
    <row r="86" spans="1:10" x14ac:dyDescent="0.25">
      <c r="A86" s="2" t="s">
        <v>206</v>
      </c>
      <c r="B86" s="38"/>
      <c r="C86" s="35"/>
      <c r="D86" s="43">
        <f>D69+D70+D78+D85</f>
        <v>51.19</v>
      </c>
      <c r="E86" s="43">
        <f t="shared" ref="E86:I86" si="11">E69+E70+E78+E85</f>
        <v>58.57</v>
      </c>
      <c r="F86" s="43">
        <f t="shared" si="11"/>
        <v>189.45000000000002</v>
      </c>
      <c r="G86" s="43">
        <f t="shared" si="11"/>
        <v>1481</v>
      </c>
      <c r="H86" s="43">
        <f t="shared" si="11"/>
        <v>38.24</v>
      </c>
      <c r="I86" s="43">
        <f t="shared" si="11"/>
        <v>1041</v>
      </c>
      <c r="J86" s="46"/>
    </row>
    <row r="87" spans="1:10" x14ac:dyDescent="0.25">
      <c r="B87" s="50"/>
      <c r="C87" s="46"/>
      <c r="D87" s="46"/>
      <c r="E87" s="46"/>
      <c r="F87" s="46"/>
      <c r="G87" s="46"/>
      <c r="H87" s="46"/>
      <c r="I87" s="46"/>
      <c r="J87" s="46"/>
    </row>
    <row r="88" spans="1:10" x14ac:dyDescent="0.25">
      <c r="B88" s="50"/>
      <c r="C88" s="46"/>
      <c r="D88" s="46"/>
      <c r="E88" s="46"/>
      <c r="F88" s="46"/>
      <c r="G88" s="46"/>
      <c r="H88" s="46"/>
      <c r="I88" s="46"/>
      <c r="J88" s="46"/>
    </row>
    <row r="89" spans="1:10" x14ac:dyDescent="0.25">
      <c r="B89" s="50"/>
      <c r="C89" s="46"/>
      <c r="D89" s="46"/>
      <c r="E89" s="46"/>
      <c r="F89" s="46"/>
      <c r="G89" s="46"/>
      <c r="H89" s="46"/>
      <c r="I89" s="46"/>
      <c r="J89" s="46"/>
    </row>
    <row r="90" spans="1:10" x14ac:dyDescent="0.25">
      <c r="B90" s="50"/>
      <c r="C90" s="46"/>
      <c r="D90" s="46"/>
      <c r="E90" s="46"/>
      <c r="F90" s="46"/>
      <c r="G90" s="46"/>
      <c r="H90" s="46"/>
      <c r="I90" s="46"/>
      <c r="J90" s="46"/>
    </row>
    <row r="91" spans="1:10" ht="9" customHeight="1" thickBot="1" x14ac:dyDescent="0.3">
      <c r="B91" s="50"/>
      <c r="C91" s="46"/>
      <c r="D91" s="46"/>
      <c r="E91" s="46"/>
      <c r="F91" s="46"/>
      <c r="G91" s="46"/>
      <c r="H91" s="46"/>
      <c r="I91" s="46"/>
      <c r="J91" s="46"/>
    </row>
    <row r="92" spans="1:10" ht="15.75" hidden="1" thickBot="1" x14ac:dyDescent="0.3">
      <c r="B92" s="50"/>
      <c r="C92" s="46"/>
      <c r="D92" s="46"/>
      <c r="E92" s="46"/>
      <c r="F92" s="46"/>
      <c r="G92" s="46"/>
      <c r="H92" s="46"/>
      <c r="I92" s="46"/>
      <c r="J92" s="46"/>
    </row>
    <row r="93" spans="1:10" ht="30" customHeight="1" x14ac:dyDescent="0.25">
      <c r="A93" s="2" t="s">
        <v>0</v>
      </c>
      <c r="B93" s="41" t="s">
        <v>1</v>
      </c>
      <c r="C93" s="28" t="s">
        <v>3</v>
      </c>
      <c r="D93" s="80" t="s">
        <v>138</v>
      </c>
      <c r="E93" s="81"/>
      <c r="F93" s="82"/>
      <c r="G93" s="29" t="s">
        <v>9</v>
      </c>
      <c r="H93" s="28" t="s">
        <v>11</v>
      </c>
      <c r="I93" s="29" t="s">
        <v>13</v>
      </c>
      <c r="J93" s="46"/>
    </row>
    <row r="94" spans="1:10" x14ac:dyDescent="0.25">
      <c r="A94" s="2"/>
      <c r="B94" s="58" t="s">
        <v>2</v>
      </c>
      <c r="C94" s="30"/>
      <c r="D94" s="31" t="s">
        <v>6</v>
      </c>
      <c r="E94" s="28" t="s">
        <v>7</v>
      </c>
      <c r="F94" s="32" t="s">
        <v>8</v>
      </c>
      <c r="G94" s="33" t="s">
        <v>10</v>
      </c>
      <c r="H94" s="30" t="s">
        <v>12</v>
      </c>
      <c r="I94" s="33" t="s">
        <v>14</v>
      </c>
      <c r="J94" s="46"/>
    </row>
    <row r="95" spans="1:10" x14ac:dyDescent="0.25">
      <c r="A95" s="2" t="s">
        <v>28</v>
      </c>
      <c r="B95" s="51"/>
      <c r="C95" s="34"/>
      <c r="D95" s="34"/>
      <c r="E95" s="34"/>
      <c r="F95" s="34"/>
      <c r="G95" s="34"/>
      <c r="H95" s="34"/>
      <c r="I95" s="34"/>
      <c r="J95" s="46"/>
    </row>
    <row r="96" spans="1:10" x14ac:dyDescent="0.25">
      <c r="A96" s="72" t="s">
        <v>16</v>
      </c>
      <c r="B96" s="37" t="s">
        <v>186</v>
      </c>
      <c r="C96" s="35">
        <v>205</v>
      </c>
      <c r="D96" s="35">
        <v>4.3600000000000003</v>
      </c>
      <c r="E96" s="35">
        <v>0.48</v>
      </c>
      <c r="F96" s="35">
        <v>31.87</v>
      </c>
      <c r="G96" s="35">
        <v>149</v>
      </c>
      <c r="H96" s="35"/>
      <c r="I96" s="35">
        <v>199</v>
      </c>
      <c r="J96" s="46"/>
    </row>
    <row r="97" spans="1:10" x14ac:dyDescent="0.25">
      <c r="A97" s="72"/>
      <c r="B97" s="15" t="s">
        <v>90</v>
      </c>
      <c r="C97" s="2">
        <v>45</v>
      </c>
      <c r="D97" s="2">
        <v>2.4500000000000002</v>
      </c>
      <c r="E97" s="2">
        <v>3.93</v>
      </c>
      <c r="F97" s="2">
        <v>21.72</v>
      </c>
      <c r="G97" s="2">
        <v>132</v>
      </c>
      <c r="H97" s="2">
        <v>0.24</v>
      </c>
      <c r="I97" s="2">
        <v>2</v>
      </c>
      <c r="J97" s="46"/>
    </row>
    <row r="98" spans="1:10" x14ac:dyDescent="0.25">
      <c r="A98" s="72"/>
      <c r="B98" s="38" t="s">
        <v>48</v>
      </c>
      <c r="C98" s="35">
        <v>180</v>
      </c>
      <c r="D98" s="35">
        <v>2.85</v>
      </c>
      <c r="E98" s="35">
        <v>2.41</v>
      </c>
      <c r="F98" s="35">
        <v>14.36</v>
      </c>
      <c r="G98" s="35">
        <v>91</v>
      </c>
      <c r="H98" s="35">
        <v>1.17</v>
      </c>
      <c r="I98" s="35">
        <v>414</v>
      </c>
      <c r="J98" s="46"/>
    </row>
    <row r="99" spans="1:10" x14ac:dyDescent="0.25">
      <c r="A99" s="72"/>
      <c r="B99" s="38"/>
      <c r="C99" s="35"/>
      <c r="D99" s="43">
        <f>D96+D97+D98</f>
        <v>9.66</v>
      </c>
      <c r="E99" s="43">
        <f t="shared" ref="E99:H99" si="12">E96+E97+E98</f>
        <v>6.82</v>
      </c>
      <c r="F99" s="43">
        <f t="shared" si="12"/>
        <v>67.95</v>
      </c>
      <c r="G99" s="43">
        <f t="shared" si="12"/>
        <v>372</v>
      </c>
      <c r="H99" s="43">
        <f t="shared" si="12"/>
        <v>1.41</v>
      </c>
      <c r="I99" s="35"/>
      <c r="J99" s="46"/>
    </row>
    <row r="100" spans="1:10" x14ac:dyDescent="0.25">
      <c r="A100" s="2" t="s">
        <v>22</v>
      </c>
      <c r="B100" s="41" t="s">
        <v>46</v>
      </c>
      <c r="C100" s="28">
        <v>180</v>
      </c>
      <c r="D100" s="45">
        <v>0.72</v>
      </c>
      <c r="E100" s="45">
        <v>0.72</v>
      </c>
      <c r="F100" s="45">
        <v>17.64</v>
      </c>
      <c r="G100" s="45">
        <v>79</v>
      </c>
      <c r="H100" s="45">
        <v>18</v>
      </c>
      <c r="I100" s="28"/>
      <c r="J100" s="46"/>
    </row>
    <row r="101" spans="1:10" x14ac:dyDescent="0.25">
      <c r="A101" s="72" t="s">
        <v>17</v>
      </c>
      <c r="B101" s="38" t="s">
        <v>195</v>
      </c>
      <c r="C101" s="35">
        <v>40</v>
      </c>
      <c r="D101" s="35">
        <v>0.7</v>
      </c>
      <c r="E101" s="35"/>
      <c r="F101" s="35">
        <v>1.4</v>
      </c>
      <c r="G101" s="35">
        <v>8</v>
      </c>
      <c r="H101" s="35"/>
      <c r="I101" s="35"/>
      <c r="J101" s="46"/>
    </row>
    <row r="102" spans="1:10" x14ac:dyDescent="0.25">
      <c r="A102" s="72"/>
      <c r="B102" s="37" t="s">
        <v>87</v>
      </c>
      <c r="C102" s="35">
        <v>250</v>
      </c>
      <c r="D102" s="35">
        <v>3.54</v>
      </c>
      <c r="E102" s="35">
        <v>5.0999999999999996</v>
      </c>
      <c r="F102" s="35">
        <v>14.53</v>
      </c>
      <c r="G102" s="35">
        <v>118</v>
      </c>
      <c r="H102" s="35">
        <v>6.28</v>
      </c>
      <c r="I102" s="35">
        <v>69</v>
      </c>
      <c r="J102" s="46"/>
    </row>
    <row r="103" spans="1:10" x14ac:dyDescent="0.25">
      <c r="A103" s="72"/>
      <c r="B103" s="37" t="s">
        <v>189</v>
      </c>
      <c r="C103" s="35" t="s">
        <v>93</v>
      </c>
      <c r="D103" s="35">
        <v>16.98</v>
      </c>
      <c r="E103" s="35">
        <v>14.46</v>
      </c>
      <c r="F103" s="35">
        <v>1.21</v>
      </c>
      <c r="G103" s="35">
        <v>203</v>
      </c>
      <c r="H103" s="35"/>
      <c r="I103" s="35">
        <v>297</v>
      </c>
      <c r="J103" s="46"/>
    </row>
    <row r="104" spans="1:10" x14ac:dyDescent="0.25">
      <c r="A104" s="72"/>
      <c r="B104" s="38" t="s">
        <v>183</v>
      </c>
      <c r="C104" s="36">
        <v>155</v>
      </c>
      <c r="D104" s="35">
        <v>8.86</v>
      </c>
      <c r="E104" s="35">
        <v>5.98</v>
      </c>
      <c r="F104" s="35">
        <v>39.81</v>
      </c>
      <c r="G104" s="35">
        <v>248</v>
      </c>
      <c r="H104" s="35"/>
      <c r="I104" s="35">
        <v>179</v>
      </c>
      <c r="J104" s="46"/>
    </row>
    <row r="105" spans="1:10" x14ac:dyDescent="0.25">
      <c r="A105" s="72"/>
      <c r="B105" s="15" t="s">
        <v>164</v>
      </c>
      <c r="C105" s="2">
        <v>150</v>
      </c>
      <c r="D105" s="2">
        <v>0.79</v>
      </c>
      <c r="E105" s="2"/>
      <c r="F105" s="2">
        <v>20</v>
      </c>
      <c r="G105" s="2">
        <v>80</v>
      </c>
      <c r="H105" s="2">
        <v>0.06</v>
      </c>
      <c r="I105" s="2">
        <v>401</v>
      </c>
      <c r="J105" s="46"/>
    </row>
    <row r="106" spans="1:10" x14ac:dyDescent="0.25">
      <c r="A106" s="72"/>
      <c r="B106" s="41" t="s">
        <v>82</v>
      </c>
      <c r="C106" s="28">
        <v>40</v>
      </c>
      <c r="D106" s="28">
        <v>2.6</v>
      </c>
      <c r="E106" s="28">
        <v>0.4</v>
      </c>
      <c r="F106" s="28">
        <v>16</v>
      </c>
      <c r="G106" s="28">
        <v>76</v>
      </c>
      <c r="H106" s="28"/>
      <c r="I106" s="28"/>
      <c r="J106" s="46"/>
    </row>
    <row r="107" spans="1:10" x14ac:dyDescent="0.25">
      <c r="A107" s="2"/>
      <c r="B107" s="38"/>
      <c r="C107" s="35"/>
      <c r="D107" s="35"/>
      <c r="E107" s="35"/>
      <c r="F107" s="35"/>
      <c r="G107" s="35"/>
      <c r="H107" s="35"/>
      <c r="I107" s="35"/>
      <c r="J107" s="46"/>
    </row>
    <row r="108" spans="1:10" x14ac:dyDescent="0.25">
      <c r="A108" s="2"/>
      <c r="B108" s="38"/>
      <c r="C108" s="35"/>
      <c r="D108" s="43">
        <f>D101+D102+D103+D104+D105+D106+D107</f>
        <v>33.47</v>
      </c>
      <c r="E108" s="43">
        <f t="shared" ref="E108:H108" si="13">E101+E102+E103+E104+E105+E106+E107</f>
        <v>25.94</v>
      </c>
      <c r="F108" s="43">
        <f t="shared" si="13"/>
        <v>92.95</v>
      </c>
      <c r="G108" s="43">
        <f t="shared" si="13"/>
        <v>733</v>
      </c>
      <c r="H108" s="43">
        <f t="shared" si="13"/>
        <v>6.34</v>
      </c>
      <c r="I108" s="35"/>
      <c r="J108" s="46"/>
    </row>
    <row r="109" spans="1:10" x14ac:dyDescent="0.25">
      <c r="A109" s="72" t="s">
        <v>18</v>
      </c>
      <c r="B109" s="38"/>
      <c r="C109" s="35"/>
      <c r="D109" s="35"/>
      <c r="E109" s="35"/>
      <c r="F109" s="35"/>
      <c r="G109" s="35"/>
      <c r="H109" s="35"/>
      <c r="I109" s="35"/>
      <c r="J109" s="46"/>
    </row>
    <row r="110" spans="1:10" x14ac:dyDescent="0.25">
      <c r="A110" s="72"/>
      <c r="B110" s="37" t="s">
        <v>66</v>
      </c>
      <c r="C110" s="35">
        <v>150</v>
      </c>
      <c r="D110" s="35">
        <v>3.51</v>
      </c>
      <c r="E110" s="35">
        <v>0.46</v>
      </c>
      <c r="F110" s="35">
        <v>19.739999999999998</v>
      </c>
      <c r="G110" s="35">
        <v>126</v>
      </c>
      <c r="H110" s="35">
        <v>1.07</v>
      </c>
      <c r="I110" s="35">
        <v>337</v>
      </c>
      <c r="J110" s="46"/>
    </row>
    <row r="111" spans="1:10" x14ac:dyDescent="0.25">
      <c r="A111" s="72"/>
      <c r="B111" s="38" t="s">
        <v>170</v>
      </c>
      <c r="C111" s="35">
        <v>80</v>
      </c>
      <c r="D111" s="35">
        <v>11.16</v>
      </c>
      <c r="E111" s="35">
        <v>3.9</v>
      </c>
      <c r="F111" s="35">
        <v>9.0399999999999991</v>
      </c>
      <c r="G111" s="35">
        <v>116</v>
      </c>
      <c r="H111" s="35">
        <v>3.06</v>
      </c>
      <c r="I111" s="35">
        <v>272</v>
      </c>
      <c r="J111" s="46"/>
    </row>
    <row r="112" spans="1:10" x14ac:dyDescent="0.25">
      <c r="A112" s="72"/>
      <c r="B112" s="15" t="s">
        <v>54</v>
      </c>
      <c r="C112" s="2">
        <v>180</v>
      </c>
      <c r="D112" s="2">
        <v>2.76</v>
      </c>
      <c r="E112" s="2">
        <v>2.34</v>
      </c>
      <c r="F112" s="2">
        <v>14.31</v>
      </c>
      <c r="G112" s="2">
        <v>89</v>
      </c>
      <c r="H112" s="2">
        <v>1.2</v>
      </c>
      <c r="I112" s="2">
        <v>413</v>
      </c>
      <c r="J112" s="46"/>
    </row>
    <row r="113" spans="1:10" x14ac:dyDescent="0.25">
      <c r="A113" s="72"/>
      <c r="B113" s="38" t="s">
        <v>82</v>
      </c>
      <c r="C113" s="35">
        <v>40</v>
      </c>
      <c r="D113" s="35">
        <v>2.6</v>
      </c>
      <c r="E113" s="35">
        <v>0.4</v>
      </c>
      <c r="F113" s="35">
        <v>16</v>
      </c>
      <c r="G113" s="35">
        <v>76</v>
      </c>
      <c r="H113" s="35"/>
      <c r="I113" s="35"/>
      <c r="J113" s="46"/>
    </row>
    <row r="114" spans="1:10" x14ac:dyDescent="0.25">
      <c r="A114" s="72"/>
      <c r="B114" s="41" t="s">
        <v>99</v>
      </c>
      <c r="C114" s="28">
        <v>30</v>
      </c>
      <c r="D114" s="28">
        <v>0.24</v>
      </c>
      <c r="E114" s="28">
        <v>0.03</v>
      </c>
      <c r="F114" s="28">
        <v>23.94</v>
      </c>
      <c r="G114" s="28">
        <v>97</v>
      </c>
      <c r="H114" s="28"/>
      <c r="I114" s="28"/>
      <c r="J114" s="46"/>
    </row>
    <row r="115" spans="1:10" x14ac:dyDescent="0.25">
      <c r="A115" s="2"/>
      <c r="B115" s="38"/>
      <c r="C115" s="35"/>
      <c r="D115" s="43">
        <f>D110+D111+D112+D113+D114</f>
        <v>20.27</v>
      </c>
      <c r="E115" s="43">
        <f t="shared" ref="E115:H115" si="14">E110+E111+E112+E113+E114</f>
        <v>7.1300000000000008</v>
      </c>
      <c r="F115" s="43">
        <f t="shared" si="14"/>
        <v>83.03</v>
      </c>
      <c r="G115" s="43">
        <f t="shared" si="14"/>
        <v>504</v>
      </c>
      <c r="H115" s="43">
        <f t="shared" si="14"/>
        <v>5.33</v>
      </c>
      <c r="I115" s="35"/>
      <c r="J115" s="46"/>
    </row>
    <row r="116" spans="1:10" x14ac:dyDescent="0.25">
      <c r="A116" s="42" t="s">
        <v>206</v>
      </c>
      <c r="B116" s="38"/>
      <c r="C116" s="35"/>
      <c r="D116" s="43">
        <f>D99+D100+D108+D115</f>
        <v>64.12</v>
      </c>
      <c r="E116" s="43">
        <f t="shared" ref="E116:H116" si="15">E99+E100+E108+E115</f>
        <v>40.610000000000007</v>
      </c>
      <c r="F116" s="43">
        <f t="shared" si="15"/>
        <v>261.57000000000005</v>
      </c>
      <c r="G116" s="43">
        <f t="shared" si="15"/>
        <v>1688</v>
      </c>
      <c r="H116" s="43">
        <f t="shared" si="15"/>
        <v>31.08</v>
      </c>
      <c r="I116" s="35"/>
      <c r="J116" s="46"/>
    </row>
    <row r="117" spans="1:10" x14ac:dyDescent="0.25">
      <c r="A117" s="2"/>
      <c r="B117" s="39"/>
      <c r="C117" s="35"/>
      <c r="D117" s="35"/>
      <c r="E117" s="35"/>
      <c r="F117" s="35"/>
      <c r="G117" s="35"/>
      <c r="H117" s="35"/>
      <c r="I117" s="35"/>
      <c r="J117" s="46"/>
    </row>
    <row r="118" spans="1:10" x14ac:dyDescent="0.25">
      <c r="B118" s="50"/>
      <c r="C118" s="46"/>
      <c r="D118" s="46"/>
      <c r="E118" s="46"/>
      <c r="F118" s="46"/>
      <c r="G118" s="46"/>
      <c r="H118" s="46"/>
      <c r="I118" s="46"/>
      <c r="J118" s="46"/>
    </row>
    <row r="119" spans="1:10" x14ac:dyDescent="0.25">
      <c r="B119" s="50"/>
      <c r="C119" s="46"/>
      <c r="D119" s="46"/>
      <c r="E119" s="46"/>
      <c r="F119" s="46"/>
      <c r="G119" s="46"/>
      <c r="H119" s="46"/>
      <c r="I119" s="46"/>
      <c r="J119" s="46"/>
    </row>
    <row r="120" spans="1:10" x14ac:dyDescent="0.25">
      <c r="B120" s="50"/>
      <c r="C120" s="46"/>
      <c r="D120" s="46"/>
      <c r="E120" s="46"/>
      <c r="F120" s="46"/>
      <c r="G120" s="46"/>
      <c r="H120" s="46"/>
      <c r="I120" s="46"/>
      <c r="J120" s="46"/>
    </row>
    <row r="121" spans="1:10" x14ac:dyDescent="0.25">
      <c r="B121" s="50"/>
      <c r="C121" s="46"/>
      <c r="D121" s="46"/>
      <c r="E121" s="46"/>
      <c r="F121" s="46"/>
      <c r="G121" s="46"/>
      <c r="H121" s="46"/>
      <c r="I121" s="46"/>
      <c r="J121" s="46"/>
    </row>
    <row r="122" spans="1:10" x14ac:dyDescent="0.25">
      <c r="B122" s="50"/>
      <c r="C122" s="46"/>
      <c r="D122" s="46"/>
      <c r="E122" s="46"/>
      <c r="F122" s="46"/>
      <c r="G122" s="46"/>
      <c r="H122" s="46"/>
      <c r="I122" s="46"/>
      <c r="J122" s="46"/>
    </row>
    <row r="123" spans="1:10" ht="1.5" customHeight="1" thickBot="1" x14ac:dyDescent="0.3">
      <c r="B123" s="50"/>
      <c r="C123" s="46"/>
      <c r="D123" s="46"/>
      <c r="E123" s="46"/>
      <c r="F123" s="46"/>
      <c r="G123" s="46"/>
      <c r="H123" s="46"/>
      <c r="I123" s="46"/>
      <c r="J123" s="46"/>
    </row>
    <row r="124" spans="1:10" ht="15.75" hidden="1" thickBot="1" x14ac:dyDescent="0.3">
      <c r="B124" s="50"/>
      <c r="C124" s="46"/>
      <c r="D124" s="46"/>
      <c r="E124" s="46"/>
      <c r="F124" s="46"/>
      <c r="G124" s="46"/>
      <c r="H124" s="46"/>
      <c r="I124" s="46"/>
      <c r="J124" s="46"/>
    </row>
    <row r="125" spans="1:10" ht="15.75" hidden="1" thickBot="1" x14ac:dyDescent="0.3">
      <c r="B125" s="50"/>
      <c r="C125" s="46"/>
      <c r="D125" s="46"/>
      <c r="E125" s="46"/>
      <c r="F125" s="46"/>
      <c r="G125" s="46"/>
      <c r="H125" s="46"/>
      <c r="I125" s="46"/>
      <c r="J125" s="46"/>
    </row>
    <row r="126" spans="1:10" ht="30" customHeight="1" x14ac:dyDescent="0.25">
      <c r="A126" s="2" t="s">
        <v>0</v>
      </c>
      <c r="B126" s="41" t="s">
        <v>1</v>
      </c>
      <c r="C126" s="28" t="s">
        <v>3</v>
      </c>
      <c r="D126" s="80" t="s">
        <v>138</v>
      </c>
      <c r="E126" s="81"/>
      <c r="F126" s="82"/>
      <c r="G126" s="29" t="s">
        <v>9</v>
      </c>
      <c r="H126" s="28" t="s">
        <v>11</v>
      </c>
      <c r="I126" s="29" t="s">
        <v>13</v>
      </c>
      <c r="J126" s="46"/>
    </row>
    <row r="127" spans="1:10" x14ac:dyDescent="0.25">
      <c r="A127" s="2"/>
      <c r="B127" s="58" t="s">
        <v>2</v>
      </c>
      <c r="C127" s="30"/>
      <c r="D127" s="31" t="s">
        <v>6</v>
      </c>
      <c r="E127" s="28" t="s">
        <v>7</v>
      </c>
      <c r="F127" s="32" t="s">
        <v>8</v>
      </c>
      <c r="G127" s="33" t="s">
        <v>10</v>
      </c>
      <c r="H127" s="30" t="s">
        <v>12</v>
      </c>
      <c r="I127" s="33" t="s">
        <v>14</v>
      </c>
      <c r="J127" s="46"/>
    </row>
    <row r="128" spans="1:10" x14ac:dyDescent="0.25">
      <c r="A128" s="2" t="s">
        <v>30</v>
      </c>
      <c r="B128" s="51"/>
      <c r="C128" s="34"/>
      <c r="D128" s="34"/>
      <c r="E128" s="34"/>
      <c r="F128" s="34"/>
      <c r="G128" s="34"/>
      <c r="H128" s="34"/>
      <c r="I128" s="34"/>
      <c r="J128" s="46"/>
    </row>
    <row r="129" spans="1:10" x14ac:dyDescent="0.25">
      <c r="A129" s="72" t="s">
        <v>16</v>
      </c>
      <c r="B129" s="37" t="s">
        <v>111</v>
      </c>
      <c r="C129" s="35">
        <v>80</v>
      </c>
      <c r="D129" s="35">
        <v>0.72</v>
      </c>
      <c r="E129" s="35">
        <v>3.76</v>
      </c>
      <c r="F129" s="35">
        <v>4.7300000000000004</v>
      </c>
      <c r="G129" s="35">
        <v>55</v>
      </c>
      <c r="H129" s="35">
        <v>4.41</v>
      </c>
      <c r="I129" s="35">
        <v>54</v>
      </c>
      <c r="J129" s="46"/>
    </row>
    <row r="130" spans="1:10" x14ac:dyDescent="0.25">
      <c r="A130" s="72"/>
      <c r="B130" s="38" t="s">
        <v>77</v>
      </c>
      <c r="C130" s="44" t="s">
        <v>42</v>
      </c>
      <c r="D130" s="35"/>
      <c r="E130" s="35">
        <v>13.46</v>
      </c>
      <c r="F130" s="35">
        <v>1.51</v>
      </c>
      <c r="G130" s="35">
        <v>157</v>
      </c>
      <c r="H130" s="35">
        <v>0.15</v>
      </c>
      <c r="I130" s="35">
        <v>229</v>
      </c>
      <c r="J130" s="46"/>
    </row>
    <row r="131" spans="1:10" x14ac:dyDescent="0.25">
      <c r="A131" s="72"/>
      <c r="B131" s="38" t="s">
        <v>21</v>
      </c>
      <c r="C131" s="35">
        <v>60</v>
      </c>
      <c r="D131" s="35">
        <v>6.68</v>
      </c>
      <c r="E131" s="35">
        <v>8.4499999999999993</v>
      </c>
      <c r="F131" s="35">
        <v>19.39</v>
      </c>
      <c r="G131" s="35">
        <v>180</v>
      </c>
      <c r="H131" s="35">
        <v>0.11</v>
      </c>
      <c r="I131" s="35">
        <v>3</v>
      </c>
      <c r="J131" s="46"/>
    </row>
    <row r="132" spans="1:10" x14ac:dyDescent="0.25">
      <c r="A132" s="72"/>
      <c r="B132" s="15" t="s">
        <v>180</v>
      </c>
      <c r="C132" s="2">
        <v>180</v>
      </c>
      <c r="D132" s="2">
        <v>5.22</v>
      </c>
      <c r="E132" s="2">
        <v>4.5</v>
      </c>
      <c r="F132" s="2">
        <v>7.2</v>
      </c>
      <c r="G132" s="2">
        <v>90</v>
      </c>
      <c r="H132" s="2">
        <v>1.26</v>
      </c>
      <c r="I132" s="2">
        <v>420</v>
      </c>
      <c r="J132" s="46"/>
    </row>
    <row r="133" spans="1:10" x14ac:dyDescent="0.25">
      <c r="A133" s="2"/>
      <c r="B133" s="38"/>
      <c r="C133" s="35"/>
      <c r="D133" s="43">
        <f>D129+D130+D131+D132</f>
        <v>12.62</v>
      </c>
      <c r="E133" s="43">
        <f t="shared" ref="E133:H133" si="16">E129+E130+E131+E132</f>
        <v>30.169999999999998</v>
      </c>
      <c r="F133" s="43">
        <f t="shared" si="16"/>
        <v>32.830000000000005</v>
      </c>
      <c r="G133" s="43">
        <f t="shared" si="16"/>
        <v>482</v>
      </c>
      <c r="H133" s="43">
        <f t="shared" si="16"/>
        <v>5.9300000000000006</v>
      </c>
      <c r="I133" s="35"/>
      <c r="J133" s="46"/>
    </row>
    <row r="134" spans="1:10" ht="30" x14ac:dyDescent="0.25">
      <c r="A134" s="36" t="s">
        <v>22</v>
      </c>
      <c r="B134" s="38" t="s">
        <v>65</v>
      </c>
      <c r="C134" s="43">
        <v>180</v>
      </c>
      <c r="D134" s="43">
        <v>0.75</v>
      </c>
      <c r="E134" s="43"/>
      <c r="F134" s="43">
        <v>16.149999999999999</v>
      </c>
      <c r="G134" s="43">
        <v>64</v>
      </c>
      <c r="H134" s="43">
        <v>3</v>
      </c>
      <c r="I134" s="35"/>
      <c r="J134" s="46"/>
    </row>
    <row r="135" spans="1:10" x14ac:dyDescent="0.25">
      <c r="A135" s="72" t="s">
        <v>17</v>
      </c>
      <c r="B135" s="37" t="s">
        <v>23</v>
      </c>
      <c r="C135" s="35">
        <v>80</v>
      </c>
      <c r="D135" s="35">
        <v>1.87</v>
      </c>
      <c r="E135" s="35">
        <v>3.67</v>
      </c>
      <c r="F135" s="35">
        <v>9.8699999999999992</v>
      </c>
      <c r="G135" s="35">
        <v>80</v>
      </c>
      <c r="H135" s="35">
        <v>5.37</v>
      </c>
      <c r="I135" s="35">
        <v>55</v>
      </c>
      <c r="J135" s="46"/>
    </row>
    <row r="136" spans="1:10" x14ac:dyDescent="0.25">
      <c r="A136" s="72"/>
      <c r="B136" s="37" t="s">
        <v>167</v>
      </c>
      <c r="C136" s="35">
        <v>250</v>
      </c>
      <c r="D136" s="35">
        <v>2.68</v>
      </c>
      <c r="E136" s="35">
        <v>2.84</v>
      </c>
      <c r="F136" s="35">
        <v>17.14</v>
      </c>
      <c r="G136" s="35">
        <v>105</v>
      </c>
      <c r="H136" s="35">
        <v>8.25</v>
      </c>
      <c r="I136" s="35">
        <v>88</v>
      </c>
      <c r="J136" s="46"/>
    </row>
    <row r="137" spans="1:10" x14ac:dyDescent="0.25">
      <c r="A137" s="72"/>
      <c r="B137" s="38" t="s">
        <v>157</v>
      </c>
      <c r="C137" s="35">
        <v>80</v>
      </c>
      <c r="D137" s="35">
        <v>51.12</v>
      </c>
      <c r="E137" s="35">
        <v>7.97</v>
      </c>
      <c r="F137" s="35">
        <v>7.75</v>
      </c>
      <c r="G137" s="35">
        <v>149</v>
      </c>
      <c r="H137" s="35">
        <v>0.17</v>
      </c>
      <c r="I137" s="35">
        <v>306</v>
      </c>
      <c r="J137" s="46"/>
    </row>
    <row r="138" spans="1:10" x14ac:dyDescent="0.25">
      <c r="A138" s="72"/>
      <c r="B138" s="38" t="s">
        <v>191</v>
      </c>
      <c r="C138" s="35">
        <v>150</v>
      </c>
      <c r="D138" s="35">
        <v>3.51</v>
      </c>
      <c r="E138" s="35">
        <v>3.72</v>
      </c>
      <c r="F138" s="35">
        <v>19.739999999999998</v>
      </c>
      <c r="G138" s="35">
        <v>142</v>
      </c>
      <c r="H138" s="35">
        <v>21</v>
      </c>
      <c r="I138" s="35">
        <v>337</v>
      </c>
      <c r="J138" s="46"/>
    </row>
    <row r="139" spans="1:10" x14ac:dyDescent="0.25">
      <c r="A139" s="72"/>
      <c r="B139" s="38" t="s">
        <v>113</v>
      </c>
      <c r="C139" s="35">
        <v>200</v>
      </c>
      <c r="D139" s="35">
        <v>0.14000000000000001</v>
      </c>
      <c r="E139" s="35">
        <v>0.14000000000000001</v>
      </c>
      <c r="F139" s="35">
        <v>21.49</v>
      </c>
      <c r="G139" s="35">
        <v>73</v>
      </c>
      <c r="H139" s="35">
        <v>1.55</v>
      </c>
      <c r="I139" s="35">
        <v>390</v>
      </c>
      <c r="J139" s="46"/>
    </row>
    <row r="140" spans="1:10" x14ac:dyDescent="0.25">
      <c r="A140" s="72"/>
      <c r="B140" s="38" t="s">
        <v>69</v>
      </c>
      <c r="C140" s="35">
        <v>40</v>
      </c>
      <c r="D140" s="35">
        <v>2.6</v>
      </c>
      <c r="E140" s="35">
        <v>0.4</v>
      </c>
      <c r="F140" s="35">
        <v>16</v>
      </c>
      <c r="G140" s="35">
        <v>76</v>
      </c>
      <c r="H140" s="35"/>
      <c r="I140" s="35"/>
      <c r="J140" s="46"/>
    </row>
    <row r="141" spans="1:10" x14ac:dyDescent="0.25">
      <c r="A141" s="72"/>
      <c r="B141" s="38" t="s">
        <v>56</v>
      </c>
      <c r="C141" s="35">
        <v>20</v>
      </c>
      <c r="D141" s="35">
        <v>1.5</v>
      </c>
      <c r="E141" s="35">
        <v>0.1</v>
      </c>
      <c r="F141" s="35">
        <v>10</v>
      </c>
      <c r="G141" s="35">
        <v>47</v>
      </c>
      <c r="H141" s="35"/>
      <c r="I141" s="35"/>
      <c r="J141" s="46"/>
    </row>
    <row r="142" spans="1:10" x14ac:dyDescent="0.25">
      <c r="A142" s="2"/>
      <c r="B142" s="38"/>
      <c r="C142" s="35"/>
      <c r="D142" s="43">
        <f>D135+D136+D137+D138+D139+D140+D141</f>
        <v>63.42</v>
      </c>
      <c r="E142" s="43">
        <f t="shared" ref="E142:H142" si="17">E135+E136+E137+E138+E139+E140+E141</f>
        <v>18.84</v>
      </c>
      <c r="F142" s="43">
        <f t="shared" si="17"/>
        <v>101.99</v>
      </c>
      <c r="G142" s="43">
        <f t="shared" si="17"/>
        <v>672</v>
      </c>
      <c r="H142" s="43">
        <f t="shared" si="17"/>
        <v>36.339999999999996</v>
      </c>
      <c r="I142" s="35"/>
      <c r="J142" s="46"/>
    </row>
    <row r="143" spans="1:10" x14ac:dyDescent="0.25">
      <c r="A143" s="2"/>
      <c r="B143" s="37"/>
      <c r="C143" s="35"/>
      <c r="D143" s="35"/>
      <c r="E143" s="35"/>
      <c r="F143" s="35"/>
      <c r="G143" s="35"/>
      <c r="H143" s="35"/>
      <c r="I143" s="35"/>
      <c r="J143" s="46"/>
    </row>
    <row r="144" spans="1:10" x14ac:dyDescent="0.25">
      <c r="A144" s="72" t="s">
        <v>18</v>
      </c>
      <c r="B144" s="38" t="s">
        <v>201</v>
      </c>
      <c r="C144" s="35">
        <v>200</v>
      </c>
      <c r="D144" s="35">
        <v>4.82</v>
      </c>
      <c r="E144" s="35">
        <v>5.08</v>
      </c>
      <c r="F144" s="35">
        <v>16.84</v>
      </c>
      <c r="G144" s="35">
        <v>132</v>
      </c>
      <c r="H144" s="35">
        <v>0.91</v>
      </c>
      <c r="I144" s="35">
        <v>101</v>
      </c>
      <c r="J144" s="46"/>
    </row>
    <row r="145" spans="1:10" x14ac:dyDescent="0.25">
      <c r="A145" s="72"/>
      <c r="B145" s="15" t="s">
        <v>54</v>
      </c>
      <c r="C145" s="2">
        <v>150</v>
      </c>
      <c r="D145" s="2">
        <v>2.67</v>
      </c>
      <c r="E145" s="2">
        <v>2.34</v>
      </c>
      <c r="F145" s="2">
        <v>14.31</v>
      </c>
      <c r="G145" s="2">
        <v>89</v>
      </c>
      <c r="H145" s="2">
        <v>1.2</v>
      </c>
      <c r="I145" s="2">
        <v>413</v>
      </c>
      <c r="J145" s="46"/>
    </row>
    <row r="146" spans="1:10" x14ac:dyDescent="0.25">
      <c r="A146" s="72"/>
      <c r="B146" s="38" t="s">
        <v>104</v>
      </c>
      <c r="C146" s="35">
        <v>50</v>
      </c>
      <c r="D146" s="35">
        <v>3.9</v>
      </c>
      <c r="E146" s="35">
        <v>3.06</v>
      </c>
      <c r="F146" s="35">
        <v>26.93</v>
      </c>
      <c r="G146" s="35">
        <v>151</v>
      </c>
      <c r="H146" s="35"/>
      <c r="I146" s="35">
        <v>456</v>
      </c>
      <c r="J146" s="46"/>
    </row>
    <row r="147" spans="1:10" x14ac:dyDescent="0.25">
      <c r="A147" s="72"/>
      <c r="B147" s="41"/>
      <c r="C147" s="28"/>
      <c r="D147" s="28"/>
      <c r="E147" s="28"/>
      <c r="F147" s="28"/>
      <c r="G147" s="28"/>
      <c r="H147" s="28"/>
      <c r="I147" s="28"/>
      <c r="J147" s="46"/>
    </row>
    <row r="148" spans="1:10" x14ac:dyDescent="0.25">
      <c r="A148" s="2"/>
      <c r="B148" s="38"/>
      <c r="C148" s="35"/>
      <c r="D148" s="43">
        <f>D144+D145+D146+D147</f>
        <v>11.39</v>
      </c>
      <c r="E148" s="43">
        <f t="shared" ref="E148:I148" si="18">E144+E145+E146+E147</f>
        <v>10.48</v>
      </c>
      <c r="F148" s="43">
        <f t="shared" si="18"/>
        <v>58.08</v>
      </c>
      <c r="G148" s="43">
        <f t="shared" si="18"/>
        <v>372</v>
      </c>
      <c r="H148" s="43">
        <f t="shared" si="18"/>
        <v>2.11</v>
      </c>
      <c r="I148" s="43">
        <f t="shared" si="18"/>
        <v>970</v>
      </c>
      <c r="J148" s="46"/>
    </row>
    <row r="149" spans="1:10" x14ac:dyDescent="0.25">
      <c r="A149" s="2"/>
      <c r="B149" s="38"/>
      <c r="C149" s="35"/>
      <c r="D149" s="35"/>
      <c r="E149" s="35"/>
      <c r="F149" s="35"/>
      <c r="G149" s="35"/>
      <c r="H149" s="35"/>
      <c r="I149" s="35"/>
      <c r="J149" s="46"/>
    </row>
    <row r="150" spans="1:10" x14ac:dyDescent="0.25">
      <c r="A150" s="2" t="s">
        <v>206</v>
      </c>
      <c r="B150" s="38"/>
      <c r="C150" s="35"/>
      <c r="D150" s="43">
        <f>D133+D134+D142+D148</f>
        <v>88.18</v>
      </c>
      <c r="E150" s="43">
        <f t="shared" ref="E150:H150" si="19">E133+E134+E142+E148</f>
        <v>59.489999999999995</v>
      </c>
      <c r="F150" s="43">
        <f t="shared" si="19"/>
        <v>209.05</v>
      </c>
      <c r="G150" s="43">
        <f t="shared" si="19"/>
        <v>1590</v>
      </c>
      <c r="H150" s="43">
        <f t="shared" si="19"/>
        <v>47.379999999999995</v>
      </c>
      <c r="I150" s="35"/>
      <c r="J150" s="46"/>
    </row>
    <row r="151" spans="1:10" x14ac:dyDescent="0.25">
      <c r="B151" s="50"/>
      <c r="C151" s="46"/>
      <c r="D151" s="46"/>
      <c r="E151" s="46"/>
      <c r="F151" s="46"/>
      <c r="G151" s="46"/>
      <c r="H151" s="46"/>
      <c r="I151" s="46"/>
      <c r="J151" s="46"/>
    </row>
    <row r="152" spans="1:10" x14ac:dyDescent="0.25">
      <c r="B152" s="50"/>
      <c r="C152" s="46"/>
      <c r="D152" s="46"/>
      <c r="E152" s="46"/>
      <c r="F152" s="46"/>
      <c r="G152" s="46"/>
      <c r="H152" s="46"/>
      <c r="I152" s="46"/>
      <c r="J152" s="46"/>
    </row>
    <row r="153" spans="1:10" x14ac:dyDescent="0.25">
      <c r="B153" s="50"/>
      <c r="C153" s="46"/>
      <c r="D153" s="46"/>
      <c r="E153" s="46"/>
      <c r="F153" s="46"/>
      <c r="G153" s="46"/>
      <c r="H153" s="46"/>
      <c r="I153" s="46"/>
      <c r="J153" s="46"/>
    </row>
    <row r="154" spans="1:10" x14ac:dyDescent="0.25">
      <c r="B154" s="50"/>
      <c r="C154" s="46"/>
      <c r="D154" s="46"/>
      <c r="E154" s="46"/>
      <c r="F154" s="46"/>
      <c r="G154" s="46"/>
      <c r="H154" s="46"/>
      <c r="I154" s="46"/>
      <c r="J154" s="46"/>
    </row>
    <row r="155" spans="1:10" x14ac:dyDescent="0.25">
      <c r="B155" s="50"/>
      <c r="C155" s="46"/>
      <c r="D155" s="46"/>
      <c r="E155" s="46"/>
      <c r="F155" s="46"/>
      <c r="G155" s="46"/>
      <c r="H155" s="46"/>
      <c r="I155" s="46"/>
      <c r="J155" s="46"/>
    </row>
    <row r="156" spans="1:10" ht="15" customHeight="1" thickBot="1" x14ac:dyDescent="0.3">
      <c r="B156" s="50"/>
      <c r="C156" s="46"/>
      <c r="D156" s="46"/>
      <c r="E156" s="46"/>
      <c r="F156" s="46"/>
      <c r="G156" s="46"/>
      <c r="H156" s="46"/>
      <c r="I156" s="46"/>
      <c r="J156" s="46"/>
    </row>
    <row r="157" spans="1:10" ht="8.25" hidden="1" customHeight="1" thickBot="1" x14ac:dyDescent="0.3">
      <c r="B157" s="50"/>
      <c r="C157" s="46"/>
      <c r="D157" s="46"/>
      <c r="E157" s="46"/>
      <c r="F157" s="46"/>
      <c r="G157" s="46"/>
      <c r="H157" s="46"/>
      <c r="I157" s="46"/>
      <c r="J157" s="46"/>
    </row>
    <row r="158" spans="1:10" ht="15.75" hidden="1" thickBot="1" x14ac:dyDescent="0.3">
      <c r="B158" s="50"/>
      <c r="C158" s="46"/>
      <c r="D158" s="46"/>
      <c r="E158" s="46"/>
      <c r="F158" s="46"/>
      <c r="G158" s="46"/>
      <c r="H158" s="46"/>
      <c r="I158" s="46"/>
      <c r="J158" s="46"/>
    </row>
    <row r="159" spans="1:10" ht="15.75" hidden="1" thickBot="1" x14ac:dyDescent="0.3">
      <c r="B159" s="50"/>
      <c r="C159" s="46"/>
      <c r="D159" s="46"/>
      <c r="E159" s="46"/>
      <c r="F159" s="46"/>
      <c r="G159" s="46"/>
      <c r="H159" s="46"/>
      <c r="I159" s="46"/>
      <c r="J159" s="46"/>
    </row>
    <row r="160" spans="1:10" ht="30" customHeight="1" x14ac:dyDescent="0.25">
      <c r="A160" s="2" t="s">
        <v>0</v>
      </c>
      <c r="B160" s="41" t="s">
        <v>1</v>
      </c>
      <c r="C160" s="28" t="s">
        <v>3</v>
      </c>
      <c r="D160" s="80" t="s">
        <v>138</v>
      </c>
      <c r="E160" s="81"/>
      <c r="F160" s="82"/>
      <c r="G160" s="29" t="s">
        <v>9</v>
      </c>
      <c r="H160" s="28" t="s">
        <v>11</v>
      </c>
      <c r="I160" s="29" t="s">
        <v>13</v>
      </c>
      <c r="J160" s="46"/>
    </row>
    <row r="161" spans="1:10" x14ac:dyDescent="0.25">
      <c r="A161" s="2"/>
      <c r="B161" s="58" t="s">
        <v>2</v>
      </c>
      <c r="C161" s="30"/>
      <c r="D161" s="31" t="s">
        <v>6</v>
      </c>
      <c r="E161" s="28" t="s">
        <v>7</v>
      </c>
      <c r="F161" s="32" t="s">
        <v>8</v>
      </c>
      <c r="G161" s="33" t="s">
        <v>10</v>
      </c>
      <c r="H161" s="30" t="s">
        <v>12</v>
      </c>
      <c r="I161" s="33" t="s">
        <v>14</v>
      </c>
      <c r="J161" s="46"/>
    </row>
    <row r="162" spans="1:10" x14ac:dyDescent="0.25">
      <c r="A162" s="2" t="s">
        <v>32</v>
      </c>
      <c r="B162" s="51"/>
      <c r="C162" s="34"/>
      <c r="D162" s="34"/>
      <c r="E162" s="34"/>
      <c r="F162" s="34"/>
      <c r="G162" s="34"/>
      <c r="H162" s="34"/>
      <c r="I162" s="34"/>
      <c r="J162" s="46"/>
    </row>
    <row r="163" spans="1:10" x14ac:dyDescent="0.25">
      <c r="A163" s="2"/>
      <c r="B163" s="15" t="s">
        <v>94</v>
      </c>
      <c r="C163" s="2">
        <v>100</v>
      </c>
      <c r="D163" s="2">
        <v>1.78</v>
      </c>
      <c r="E163" s="2">
        <v>2.85</v>
      </c>
      <c r="F163" s="2">
        <v>22.97</v>
      </c>
      <c r="G163" s="2">
        <v>124</v>
      </c>
      <c r="H163" s="2">
        <v>1.72</v>
      </c>
      <c r="I163" s="2">
        <v>364</v>
      </c>
      <c r="J163" s="46"/>
    </row>
    <row r="164" spans="1:10" x14ac:dyDescent="0.25">
      <c r="A164" s="2" t="s">
        <v>16</v>
      </c>
      <c r="B164" s="38" t="s">
        <v>173</v>
      </c>
      <c r="C164" s="35">
        <v>100</v>
      </c>
      <c r="D164" s="35">
        <v>15.14</v>
      </c>
      <c r="E164" s="35">
        <v>10.76</v>
      </c>
      <c r="F164" s="35">
        <v>24.33</v>
      </c>
      <c r="G164" s="35">
        <v>255</v>
      </c>
      <c r="H164" s="35">
        <v>0.19</v>
      </c>
      <c r="I164" s="35">
        <v>249</v>
      </c>
      <c r="J164" s="46"/>
    </row>
    <row r="165" spans="1:10" x14ac:dyDescent="0.25">
      <c r="A165" s="2"/>
      <c r="B165" s="38" t="s">
        <v>122</v>
      </c>
      <c r="C165" s="35">
        <v>55</v>
      </c>
      <c r="D165" s="35">
        <v>2.5099999999999998</v>
      </c>
      <c r="E165" s="35">
        <v>3.93</v>
      </c>
      <c r="F165" s="35">
        <v>28.88</v>
      </c>
      <c r="G165" s="35">
        <v>161</v>
      </c>
      <c r="H165" s="35">
        <v>0.48</v>
      </c>
      <c r="I165" s="35">
        <v>161</v>
      </c>
      <c r="J165" s="46"/>
    </row>
    <row r="166" spans="1:10" x14ac:dyDescent="0.25">
      <c r="A166" s="2"/>
      <c r="B166" s="38" t="s">
        <v>45</v>
      </c>
      <c r="C166" s="35" t="s">
        <v>96</v>
      </c>
      <c r="D166" s="35">
        <v>0.12</v>
      </c>
      <c r="E166" s="35">
        <v>0.02</v>
      </c>
      <c r="F166" s="35">
        <v>10.199999999999999</v>
      </c>
      <c r="G166" s="35">
        <v>41</v>
      </c>
      <c r="H166" s="35">
        <v>2.83</v>
      </c>
      <c r="I166" s="35">
        <v>412</v>
      </c>
      <c r="J166" s="46"/>
    </row>
    <row r="167" spans="1:10" x14ac:dyDescent="0.25">
      <c r="A167" s="2"/>
      <c r="B167" s="38"/>
      <c r="C167" s="35"/>
      <c r="D167" s="43">
        <f>D164+D165+D166+D163</f>
        <v>19.55</v>
      </c>
      <c r="E167" s="43">
        <f t="shared" ref="E167:H167" si="20">E164+E165+E166+E163</f>
        <v>17.559999999999999</v>
      </c>
      <c r="F167" s="43">
        <f t="shared" si="20"/>
        <v>86.38</v>
      </c>
      <c r="G167" s="43">
        <f t="shared" si="20"/>
        <v>581</v>
      </c>
      <c r="H167" s="43">
        <f t="shared" si="20"/>
        <v>5.22</v>
      </c>
      <c r="I167" s="35"/>
      <c r="J167" s="46"/>
    </row>
    <row r="168" spans="1:10" x14ac:dyDescent="0.25">
      <c r="A168" s="2" t="s">
        <v>22</v>
      </c>
      <c r="B168" s="38" t="s">
        <v>65</v>
      </c>
      <c r="C168" s="35">
        <v>180</v>
      </c>
      <c r="D168" s="43">
        <v>0.75</v>
      </c>
      <c r="E168" s="43"/>
      <c r="F168" s="43">
        <v>16.149999999999999</v>
      </c>
      <c r="G168" s="43">
        <v>64</v>
      </c>
      <c r="H168" s="43">
        <v>3</v>
      </c>
      <c r="I168" s="35">
        <v>418</v>
      </c>
      <c r="J168" s="46"/>
    </row>
    <row r="169" spans="1:10" x14ac:dyDescent="0.25">
      <c r="A169" s="2"/>
      <c r="B169" s="38"/>
      <c r="C169" s="35"/>
      <c r="D169" s="35"/>
      <c r="E169" s="35"/>
      <c r="F169" s="35"/>
      <c r="G169" s="35"/>
      <c r="H169" s="35"/>
      <c r="I169" s="35"/>
      <c r="J169" s="46"/>
    </row>
    <row r="170" spans="1:10" x14ac:dyDescent="0.25">
      <c r="A170" s="72" t="s">
        <v>17</v>
      </c>
      <c r="B170" s="38" t="s">
        <v>203</v>
      </c>
      <c r="C170" s="35">
        <v>60</v>
      </c>
      <c r="D170" s="35">
        <v>0.15</v>
      </c>
      <c r="E170" s="35"/>
      <c r="F170" s="35">
        <v>0.5</v>
      </c>
      <c r="G170" s="35">
        <v>2.7</v>
      </c>
      <c r="H170" s="35"/>
      <c r="I170" s="35"/>
      <c r="J170" s="46"/>
    </row>
    <row r="171" spans="1:10" x14ac:dyDescent="0.25">
      <c r="A171" s="72"/>
      <c r="B171" s="38" t="s">
        <v>135</v>
      </c>
      <c r="C171" s="35">
        <v>250</v>
      </c>
      <c r="D171" s="35">
        <v>4.49</v>
      </c>
      <c r="E171" s="35">
        <v>4.21</v>
      </c>
      <c r="F171" s="35">
        <v>16.100000000000001</v>
      </c>
      <c r="G171" s="35">
        <v>108</v>
      </c>
      <c r="H171" s="35">
        <v>4.6500000000000004</v>
      </c>
      <c r="I171" s="35">
        <v>87</v>
      </c>
      <c r="J171" s="46"/>
    </row>
    <row r="172" spans="1:10" x14ac:dyDescent="0.25">
      <c r="A172" s="72"/>
      <c r="B172" s="38" t="s">
        <v>199</v>
      </c>
      <c r="C172" s="35" t="s">
        <v>196</v>
      </c>
      <c r="D172" s="35"/>
      <c r="E172" s="35"/>
      <c r="F172" s="35"/>
      <c r="G172" s="35"/>
      <c r="H172" s="35"/>
      <c r="I172" s="35">
        <v>350</v>
      </c>
      <c r="J172" s="46"/>
    </row>
    <row r="173" spans="1:10" x14ac:dyDescent="0.25">
      <c r="A173" s="72"/>
      <c r="B173" s="38" t="s">
        <v>85</v>
      </c>
      <c r="C173" s="35" t="s">
        <v>93</v>
      </c>
      <c r="D173" s="35">
        <v>11.78</v>
      </c>
      <c r="E173" s="35">
        <v>12.91</v>
      </c>
      <c r="F173" s="35">
        <v>14.9</v>
      </c>
      <c r="G173" s="35">
        <v>223</v>
      </c>
      <c r="H173" s="35">
        <v>1.1299999999999999</v>
      </c>
      <c r="I173" s="35">
        <v>303</v>
      </c>
      <c r="J173" s="46"/>
    </row>
    <row r="174" spans="1:10" x14ac:dyDescent="0.25">
      <c r="A174" s="72"/>
      <c r="B174" s="38" t="s">
        <v>59</v>
      </c>
      <c r="C174" s="35">
        <v>180</v>
      </c>
      <c r="D174" s="35">
        <v>0.43</v>
      </c>
      <c r="E174" s="35">
        <v>0.16</v>
      </c>
      <c r="F174" s="35">
        <v>24.99</v>
      </c>
      <c r="G174" s="35">
        <v>101</v>
      </c>
      <c r="H174" s="35">
        <v>0.36</v>
      </c>
      <c r="I174" s="35">
        <v>394</v>
      </c>
      <c r="J174" s="46"/>
    </row>
    <row r="175" spans="1:10" x14ac:dyDescent="0.25">
      <c r="A175" s="72"/>
      <c r="B175" s="38" t="s">
        <v>44</v>
      </c>
      <c r="C175" s="35">
        <v>40</v>
      </c>
      <c r="D175" s="35">
        <v>2.6</v>
      </c>
      <c r="E175" s="35">
        <v>0.4</v>
      </c>
      <c r="F175" s="35">
        <v>16</v>
      </c>
      <c r="G175" s="35">
        <v>76</v>
      </c>
      <c r="H175" s="35"/>
      <c r="I175" s="35"/>
      <c r="J175" s="46"/>
    </row>
    <row r="176" spans="1:10" x14ac:dyDescent="0.25">
      <c r="A176" s="72"/>
      <c r="B176" s="38" t="s">
        <v>56</v>
      </c>
      <c r="C176" s="35">
        <v>20</v>
      </c>
      <c r="D176" s="35">
        <v>1.5</v>
      </c>
      <c r="E176" s="35">
        <v>0.1</v>
      </c>
      <c r="F176" s="35">
        <v>10</v>
      </c>
      <c r="G176" s="35">
        <v>47</v>
      </c>
      <c r="H176" s="35"/>
      <c r="I176" s="35"/>
      <c r="J176" s="46"/>
    </row>
    <row r="177" spans="1:10" x14ac:dyDescent="0.25">
      <c r="A177" s="2"/>
      <c r="B177" s="38"/>
      <c r="C177" s="35"/>
      <c r="D177" s="43">
        <f>D170+D171+D172+D173+D174+D175+D176</f>
        <v>20.950000000000003</v>
      </c>
      <c r="E177" s="43">
        <f t="shared" ref="E177:H177" si="21">E170+E171+E172+E173+E174+E175+E176</f>
        <v>17.78</v>
      </c>
      <c r="F177" s="43">
        <f t="shared" si="21"/>
        <v>82.49</v>
      </c>
      <c r="G177" s="43">
        <f t="shared" si="21"/>
        <v>557.70000000000005</v>
      </c>
      <c r="H177" s="43">
        <f t="shared" si="21"/>
        <v>6.1400000000000006</v>
      </c>
      <c r="I177" s="35"/>
      <c r="J177" s="46"/>
    </row>
    <row r="178" spans="1:10" x14ac:dyDescent="0.25">
      <c r="A178" s="72" t="s">
        <v>18</v>
      </c>
      <c r="B178" s="38" t="s">
        <v>201</v>
      </c>
      <c r="C178" s="35">
        <v>200</v>
      </c>
      <c r="D178" s="35">
        <v>4.82</v>
      </c>
      <c r="E178" s="35">
        <v>5.08</v>
      </c>
      <c r="F178" s="35">
        <v>16.84</v>
      </c>
      <c r="G178" s="35">
        <v>132</v>
      </c>
      <c r="H178" s="35">
        <v>0.91</v>
      </c>
      <c r="I178" s="35">
        <v>101</v>
      </c>
      <c r="J178" s="46"/>
    </row>
    <row r="179" spans="1:10" x14ac:dyDescent="0.25">
      <c r="A179" s="72"/>
      <c r="B179" s="38" t="s">
        <v>100</v>
      </c>
      <c r="C179" s="35">
        <v>180</v>
      </c>
      <c r="D179" s="35">
        <v>2.85</v>
      </c>
      <c r="E179" s="35">
        <v>2.41</v>
      </c>
      <c r="F179" s="35">
        <v>14.36</v>
      </c>
      <c r="G179" s="35">
        <v>91</v>
      </c>
      <c r="H179" s="35">
        <v>1.17</v>
      </c>
      <c r="I179" s="35">
        <v>414</v>
      </c>
      <c r="J179" s="46"/>
    </row>
    <row r="180" spans="1:10" x14ac:dyDescent="0.25">
      <c r="A180" s="72"/>
      <c r="B180" s="38" t="s">
        <v>104</v>
      </c>
      <c r="C180" s="35">
        <v>50</v>
      </c>
      <c r="D180" s="35">
        <v>3.9</v>
      </c>
      <c r="E180" s="35">
        <v>3.06</v>
      </c>
      <c r="F180" s="35">
        <v>26.93</v>
      </c>
      <c r="G180" s="35">
        <v>151</v>
      </c>
      <c r="H180" s="35"/>
      <c r="I180" s="35">
        <v>456</v>
      </c>
      <c r="J180" s="46"/>
    </row>
    <row r="181" spans="1:10" x14ac:dyDescent="0.25">
      <c r="A181" s="72"/>
      <c r="B181" s="41"/>
      <c r="C181" s="28"/>
      <c r="D181" s="28"/>
      <c r="E181" s="28"/>
      <c r="F181" s="28"/>
      <c r="G181" s="28"/>
      <c r="H181" s="28"/>
      <c r="I181" s="28"/>
      <c r="J181" s="46"/>
    </row>
    <row r="182" spans="1:10" x14ac:dyDescent="0.25">
      <c r="A182" s="2"/>
      <c r="B182" s="38"/>
      <c r="C182" s="35"/>
      <c r="D182" s="43">
        <f>D178+D179+D180+D181</f>
        <v>11.57</v>
      </c>
      <c r="E182" s="43">
        <f t="shared" ref="E182:H182" si="22">E178+E179+E180+E181</f>
        <v>10.55</v>
      </c>
      <c r="F182" s="43">
        <f t="shared" si="22"/>
        <v>58.129999999999995</v>
      </c>
      <c r="G182" s="43">
        <f t="shared" si="22"/>
        <v>374</v>
      </c>
      <c r="H182" s="43">
        <f t="shared" si="22"/>
        <v>2.08</v>
      </c>
      <c r="I182" s="35"/>
      <c r="J182" s="46"/>
    </row>
    <row r="183" spans="1:10" x14ac:dyDescent="0.25">
      <c r="A183" s="2" t="s">
        <v>206</v>
      </c>
      <c r="B183" s="38"/>
      <c r="C183" s="35"/>
      <c r="D183" s="43">
        <f>D167+D168+D177+D182</f>
        <v>52.82</v>
      </c>
      <c r="E183" s="43">
        <f t="shared" ref="E183:H183" si="23">E167+E168+E177+E182</f>
        <v>45.89</v>
      </c>
      <c r="F183" s="43">
        <f t="shared" si="23"/>
        <v>243.14999999999998</v>
      </c>
      <c r="G183" s="43">
        <f t="shared" si="23"/>
        <v>1576.7</v>
      </c>
      <c r="H183" s="43">
        <f t="shared" si="23"/>
        <v>16.439999999999998</v>
      </c>
      <c r="I183" s="35"/>
      <c r="J183" s="46"/>
    </row>
    <row r="184" spans="1:10" x14ac:dyDescent="0.25">
      <c r="A184" s="2"/>
      <c r="B184" s="38"/>
      <c r="C184" s="35"/>
      <c r="D184" s="35"/>
      <c r="E184" s="35"/>
      <c r="F184" s="35"/>
      <c r="G184" s="35"/>
      <c r="H184" s="35"/>
      <c r="I184" s="35"/>
      <c r="J184" s="46"/>
    </row>
    <row r="185" spans="1:10" x14ac:dyDescent="0.25">
      <c r="A185" s="2"/>
      <c r="B185" s="38"/>
      <c r="C185" s="35"/>
      <c r="D185" s="35"/>
      <c r="E185" s="35"/>
      <c r="F185" s="35"/>
      <c r="G185" s="35"/>
      <c r="H185" s="35"/>
      <c r="I185" s="35"/>
      <c r="J185" s="46"/>
    </row>
    <row r="186" spans="1:10" x14ac:dyDescent="0.25">
      <c r="B186" s="50"/>
      <c r="C186" s="46"/>
      <c r="D186" s="46"/>
      <c r="E186" s="46"/>
      <c r="F186" s="46"/>
      <c r="G186" s="46"/>
      <c r="H186" s="46"/>
      <c r="I186" s="46"/>
      <c r="J186" s="46"/>
    </row>
    <row r="187" spans="1:10" x14ac:dyDescent="0.25">
      <c r="B187" s="50"/>
      <c r="C187" s="46"/>
      <c r="D187" s="46"/>
      <c r="E187" s="46"/>
      <c r="F187" s="46"/>
      <c r="G187" s="46"/>
      <c r="H187" s="46"/>
      <c r="I187" s="46"/>
      <c r="J187" s="46"/>
    </row>
    <row r="188" spans="1:10" ht="36" customHeight="1" thickBot="1" x14ac:dyDescent="0.3">
      <c r="B188" s="50"/>
      <c r="C188" s="46"/>
      <c r="D188" s="46"/>
      <c r="E188" s="46"/>
      <c r="F188" s="46"/>
      <c r="G188" s="46"/>
      <c r="H188" s="46"/>
      <c r="I188" s="46"/>
      <c r="J188" s="46"/>
    </row>
    <row r="189" spans="1:10" ht="15.75" hidden="1" thickBot="1" x14ac:dyDescent="0.3">
      <c r="B189" s="50"/>
      <c r="C189" s="46"/>
      <c r="D189" s="46"/>
      <c r="E189" s="46"/>
      <c r="F189" s="46"/>
      <c r="G189" s="46"/>
      <c r="H189" s="46"/>
      <c r="I189" s="46"/>
      <c r="J189" s="46"/>
    </row>
    <row r="190" spans="1:10" ht="15.75" hidden="1" thickBot="1" x14ac:dyDescent="0.3">
      <c r="B190" s="50"/>
      <c r="C190" s="46"/>
      <c r="D190" s="46"/>
      <c r="E190" s="46"/>
      <c r="F190" s="46"/>
      <c r="G190" s="46"/>
      <c r="H190" s="46"/>
      <c r="I190" s="46"/>
      <c r="J190" s="46"/>
    </row>
    <row r="191" spans="1:10" ht="24.75" customHeight="1" x14ac:dyDescent="0.25">
      <c r="A191" s="2" t="s">
        <v>0</v>
      </c>
      <c r="B191" s="41" t="s">
        <v>1</v>
      </c>
      <c r="C191" s="28" t="s">
        <v>3</v>
      </c>
      <c r="D191" s="80" t="s">
        <v>138</v>
      </c>
      <c r="E191" s="81"/>
      <c r="F191" s="82"/>
      <c r="G191" s="29" t="s">
        <v>9</v>
      </c>
      <c r="H191" s="28" t="s">
        <v>11</v>
      </c>
      <c r="I191" s="29" t="s">
        <v>13</v>
      </c>
      <c r="J191" s="46"/>
    </row>
    <row r="192" spans="1:10" x14ac:dyDescent="0.25">
      <c r="A192" s="2"/>
      <c r="B192" s="58" t="s">
        <v>2</v>
      </c>
      <c r="C192" s="30"/>
      <c r="D192" s="31" t="s">
        <v>6</v>
      </c>
      <c r="E192" s="28" t="s">
        <v>7</v>
      </c>
      <c r="F192" s="32" t="s">
        <v>8</v>
      </c>
      <c r="G192" s="33" t="s">
        <v>10</v>
      </c>
      <c r="H192" s="30" t="s">
        <v>12</v>
      </c>
      <c r="I192" s="33" t="s">
        <v>14</v>
      </c>
      <c r="J192" s="46"/>
    </row>
    <row r="193" spans="1:10" x14ac:dyDescent="0.25">
      <c r="A193" s="2" t="s">
        <v>34</v>
      </c>
      <c r="B193" s="38"/>
      <c r="C193" s="35"/>
      <c r="D193" s="35"/>
      <c r="E193" s="35"/>
      <c r="F193" s="35"/>
      <c r="G193" s="35"/>
      <c r="H193" s="35"/>
      <c r="I193" s="35"/>
      <c r="J193" s="46"/>
    </row>
    <row r="194" spans="1:10" x14ac:dyDescent="0.25">
      <c r="A194" s="2" t="s">
        <v>16</v>
      </c>
      <c r="B194" s="38" t="s">
        <v>197</v>
      </c>
      <c r="C194" s="35">
        <v>205</v>
      </c>
      <c r="D194" s="35">
        <v>3.18</v>
      </c>
      <c r="E194" s="35">
        <v>3.89</v>
      </c>
      <c r="F194" s="35">
        <v>21.44</v>
      </c>
      <c r="G194" s="35">
        <v>134</v>
      </c>
      <c r="H194" s="35"/>
      <c r="I194" s="35">
        <v>199</v>
      </c>
      <c r="J194" s="46"/>
    </row>
    <row r="195" spans="1:10" x14ac:dyDescent="0.25">
      <c r="A195" s="2"/>
      <c r="B195" s="38" t="s">
        <v>21</v>
      </c>
      <c r="C195" s="35">
        <v>60</v>
      </c>
      <c r="D195" s="35">
        <v>6.68</v>
      </c>
      <c r="E195" s="35">
        <v>8.4499999999999993</v>
      </c>
      <c r="F195" s="35">
        <v>19.39</v>
      </c>
      <c r="G195" s="35">
        <v>180</v>
      </c>
      <c r="H195" s="35">
        <v>0.11</v>
      </c>
      <c r="I195" s="35">
        <v>3</v>
      </c>
      <c r="J195" s="46"/>
    </row>
    <row r="196" spans="1:10" x14ac:dyDescent="0.25">
      <c r="A196" s="2"/>
      <c r="B196" s="15" t="s">
        <v>54</v>
      </c>
      <c r="C196" s="2">
        <v>150</v>
      </c>
      <c r="D196" s="2">
        <v>2.67</v>
      </c>
      <c r="E196" s="2">
        <v>2.34</v>
      </c>
      <c r="F196" s="2">
        <v>14.31</v>
      </c>
      <c r="G196" s="2">
        <v>89</v>
      </c>
      <c r="H196" s="2">
        <v>1.2</v>
      </c>
      <c r="I196" s="2">
        <v>413</v>
      </c>
      <c r="J196" s="46"/>
    </row>
    <row r="197" spans="1:10" x14ac:dyDescent="0.25">
      <c r="A197" s="2"/>
      <c r="B197" s="38"/>
      <c r="C197" s="35"/>
      <c r="D197" s="43">
        <f>D194+D195+D196</f>
        <v>12.53</v>
      </c>
      <c r="E197" s="43">
        <f t="shared" ref="E197:H197" si="24">E194+E195+E196</f>
        <v>14.68</v>
      </c>
      <c r="F197" s="43">
        <f t="shared" si="24"/>
        <v>55.14</v>
      </c>
      <c r="G197" s="43">
        <f t="shared" si="24"/>
        <v>403</v>
      </c>
      <c r="H197" s="43">
        <f t="shared" si="24"/>
        <v>1.31</v>
      </c>
      <c r="I197" s="35"/>
      <c r="J197" s="46"/>
    </row>
    <row r="198" spans="1:10" x14ac:dyDescent="0.25">
      <c r="A198" s="2" t="s">
        <v>22</v>
      </c>
      <c r="B198" s="38" t="s">
        <v>115</v>
      </c>
      <c r="C198" s="35">
        <v>100</v>
      </c>
      <c r="D198" s="43">
        <v>1.5</v>
      </c>
      <c r="E198" s="43">
        <v>0.5</v>
      </c>
      <c r="F198" s="43">
        <v>24</v>
      </c>
      <c r="G198" s="43">
        <v>95</v>
      </c>
      <c r="H198" s="43">
        <v>10</v>
      </c>
      <c r="I198" s="35">
        <v>386</v>
      </c>
      <c r="J198" s="46"/>
    </row>
    <row r="199" spans="1:10" x14ac:dyDescent="0.25">
      <c r="A199" s="2"/>
      <c r="B199" s="38"/>
      <c r="C199" s="35"/>
      <c r="D199" s="35"/>
      <c r="E199" s="35"/>
      <c r="F199" s="35"/>
      <c r="G199" s="35"/>
      <c r="H199" s="35"/>
      <c r="I199" s="35"/>
      <c r="J199" s="46"/>
    </row>
    <row r="200" spans="1:10" x14ac:dyDescent="0.25">
      <c r="A200" s="72" t="s">
        <v>17</v>
      </c>
      <c r="B200" s="37" t="s">
        <v>111</v>
      </c>
      <c r="C200" s="35">
        <v>80</v>
      </c>
      <c r="D200" s="35">
        <v>0.72</v>
      </c>
      <c r="E200" s="35">
        <v>3.76</v>
      </c>
      <c r="F200" s="35">
        <v>4.7300000000000004</v>
      </c>
      <c r="G200" s="35">
        <v>55</v>
      </c>
      <c r="H200" s="35">
        <v>4.41</v>
      </c>
      <c r="I200" s="35">
        <v>54</v>
      </c>
      <c r="J200" s="46"/>
    </row>
    <row r="201" spans="1:10" x14ac:dyDescent="0.25">
      <c r="A201" s="72"/>
      <c r="B201" s="38" t="s">
        <v>106</v>
      </c>
      <c r="C201" s="35">
        <v>250</v>
      </c>
      <c r="D201" s="35">
        <v>1.45</v>
      </c>
      <c r="E201" s="35">
        <v>3.92</v>
      </c>
      <c r="F201" s="35">
        <v>10.19</v>
      </c>
      <c r="G201" s="35">
        <v>82</v>
      </c>
      <c r="H201" s="35">
        <v>8.23</v>
      </c>
      <c r="I201" s="35">
        <v>63</v>
      </c>
      <c r="J201" s="46"/>
    </row>
    <row r="202" spans="1:10" x14ac:dyDescent="0.25">
      <c r="A202" s="72"/>
      <c r="B202" s="37" t="s">
        <v>118</v>
      </c>
      <c r="C202" s="35">
        <v>210</v>
      </c>
      <c r="D202" s="35">
        <v>22.26</v>
      </c>
      <c r="E202" s="35">
        <v>7.73</v>
      </c>
      <c r="F202" s="35">
        <v>35.69</v>
      </c>
      <c r="G202" s="35">
        <v>301</v>
      </c>
      <c r="H202" s="35">
        <v>1.01</v>
      </c>
      <c r="I202" s="35">
        <v>321</v>
      </c>
      <c r="J202" s="46"/>
    </row>
    <row r="203" spans="1:10" x14ac:dyDescent="0.25">
      <c r="A203" s="72"/>
      <c r="B203" s="15" t="s">
        <v>127</v>
      </c>
      <c r="C203" s="2">
        <v>150</v>
      </c>
      <c r="D203" s="2">
        <v>0.8</v>
      </c>
      <c r="E203" s="2">
        <v>25.72</v>
      </c>
      <c r="F203" s="2">
        <v>106</v>
      </c>
      <c r="G203" s="2">
        <v>0.44</v>
      </c>
      <c r="H203" s="2">
        <v>0.44</v>
      </c>
      <c r="I203" s="2">
        <v>398</v>
      </c>
      <c r="J203" s="46"/>
    </row>
    <row r="204" spans="1:10" x14ac:dyDescent="0.25">
      <c r="A204" s="72"/>
      <c r="B204" s="38" t="s">
        <v>44</v>
      </c>
      <c r="C204" s="35">
        <v>40</v>
      </c>
      <c r="D204" s="35">
        <v>2.6</v>
      </c>
      <c r="E204" s="35">
        <v>0.4</v>
      </c>
      <c r="F204" s="35">
        <v>16</v>
      </c>
      <c r="G204" s="35">
        <v>76</v>
      </c>
      <c r="H204" s="35"/>
      <c r="I204" s="35"/>
      <c r="J204" s="46"/>
    </row>
    <row r="205" spans="1:10" x14ac:dyDescent="0.25">
      <c r="A205" s="72"/>
      <c r="B205" s="38" t="s">
        <v>56</v>
      </c>
      <c r="C205" s="35">
        <v>20</v>
      </c>
      <c r="D205" s="35">
        <v>1.5</v>
      </c>
      <c r="E205" s="35">
        <v>0.1</v>
      </c>
      <c r="F205" s="35">
        <v>10</v>
      </c>
      <c r="G205" s="35">
        <v>47</v>
      </c>
      <c r="H205" s="35"/>
      <c r="I205" s="35"/>
      <c r="J205" s="46"/>
    </row>
    <row r="206" spans="1:10" x14ac:dyDescent="0.25">
      <c r="A206" s="2"/>
      <c r="B206" s="38"/>
      <c r="C206" s="35"/>
      <c r="D206" s="43">
        <f>D200+D201+D202+D203+D204+D205</f>
        <v>29.330000000000002</v>
      </c>
      <c r="E206" s="43">
        <f t="shared" ref="E206:H206" si="25">E200+E201+E202+E203+E204+E205</f>
        <v>41.629999999999995</v>
      </c>
      <c r="F206" s="43">
        <f t="shared" si="25"/>
        <v>182.61</v>
      </c>
      <c r="G206" s="43">
        <f t="shared" si="25"/>
        <v>561.44000000000005</v>
      </c>
      <c r="H206" s="43">
        <f t="shared" si="25"/>
        <v>14.09</v>
      </c>
      <c r="I206" s="35"/>
      <c r="J206" s="46"/>
    </row>
    <row r="207" spans="1:10" x14ac:dyDescent="0.25">
      <c r="A207" s="2" t="s">
        <v>18</v>
      </c>
      <c r="B207" s="38" t="s">
        <v>203</v>
      </c>
      <c r="C207" s="35">
        <v>60</v>
      </c>
      <c r="D207" s="43">
        <v>0.15</v>
      </c>
      <c r="E207" s="43"/>
      <c r="F207" s="43">
        <v>0.5</v>
      </c>
      <c r="G207" s="43">
        <v>2.7</v>
      </c>
      <c r="H207" s="43"/>
      <c r="I207" s="35"/>
      <c r="J207" s="46"/>
    </row>
    <row r="208" spans="1:10" ht="24.75" x14ac:dyDescent="0.25">
      <c r="A208" s="72"/>
      <c r="B208" s="37" t="s">
        <v>133</v>
      </c>
      <c r="C208" s="35" t="s">
        <v>196</v>
      </c>
      <c r="D208" s="35">
        <v>11.6</v>
      </c>
      <c r="E208" s="35">
        <v>7.25</v>
      </c>
      <c r="F208" s="35">
        <v>23.57</v>
      </c>
      <c r="G208" s="35">
        <v>206</v>
      </c>
      <c r="H208" s="35">
        <v>26</v>
      </c>
      <c r="I208" s="35">
        <v>164</v>
      </c>
      <c r="J208" s="46"/>
    </row>
    <row r="209" spans="1:10" x14ac:dyDescent="0.25">
      <c r="A209" s="72"/>
      <c r="B209" s="38" t="s">
        <v>56</v>
      </c>
      <c r="C209" s="35">
        <v>20</v>
      </c>
      <c r="D209" s="35">
        <v>1.5</v>
      </c>
      <c r="E209" s="35">
        <v>0.1</v>
      </c>
      <c r="F209" s="35">
        <v>10</v>
      </c>
      <c r="G209" s="35">
        <v>47</v>
      </c>
      <c r="H209" s="35"/>
      <c r="I209" s="35"/>
      <c r="J209" s="46"/>
    </row>
    <row r="210" spans="1:10" x14ac:dyDescent="0.25">
      <c r="A210" s="72"/>
      <c r="B210" s="15" t="s">
        <v>52</v>
      </c>
      <c r="C210" s="2">
        <v>180</v>
      </c>
      <c r="D210" s="2">
        <v>5.22</v>
      </c>
      <c r="E210" s="2">
        <v>4.5</v>
      </c>
      <c r="F210" s="2">
        <v>7.56</v>
      </c>
      <c r="G210" s="2">
        <v>92</v>
      </c>
      <c r="H210" s="2"/>
      <c r="I210" s="2">
        <v>92</v>
      </c>
      <c r="J210" s="46"/>
    </row>
    <row r="211" spans="1:10" x14ac:dyDescent="0.25">
      <c r="A211" s="72"/>
      <c r="B211" s="38" t="s">
        <v>70</v>
      </c>
      <c r="C211" s="35">
        <v>30</v>
      </c>
      <c r="D211" s="35">
        <v>1.4</v>
      </c>
      <c r="E211" s="35">
        <v>5.6</v>
      </c>
      <c r="F211" s="35">
        <v>12.6</v>
      </c>
      <c r="G211" s="35">
        <v>84</v>
      </c>
      <c r="H211" s="28"/>
      <c r="I211" s="28"/>
      <c r="J211" s="46"/>
    </row>
    <row r="212" spans="1:10" x14ac:dyDescent="0.25">
      <c r="A212" s="2"/>
      <c r="B212" s="38"/>
      <c r="C212" s="35"/>
      <c r="D212" s="43">
        <f>D208+D209+D210+D211+D207</f>
        <v>19.869999999999997</v>
      </c>
      <c r="E212" s="43">
        <f t="shared" ref="E212:H212" si="26">E208+E209+E210+E211+E207</f>
        <v>17.45</v>
      </c>
      <c r="F212" s="43">
        <f t="shared" si="26"/>
        <v>54.230000000000004</v>
      </c>
      <c r="G212" s="43">
        <f t="shared" si="26"/>
        <v>431.7</v>
      </c>
      <c r="H212" s="43">
        <f t="shared" si="26"/>
        <v>26</v>
      </c>
      <c r="I212" s="35"/>
      <c r="J212" s="46"/>
    </row>
    <row r="213" spans="1:10" x14ac:dyDescent="0.25">
      <c r="A213" s="2" t="s">
        <v>206</v>
      </c>
      <c r="B213" s="38"/>
      <c r="C213" s="35"/>
      <c r="D213" s="43">
        <f>D197+D198+D206+D212</f>
        <v>63.23</v>
      </c>
      <c r="E213" s="43">
        <f t="shared" ref="E213:H213" si="27">E197+E198+E206+E212</f>
        <v>74.259999999999991</v>
      </c>
      <c r="F213" s="43">
        <f t="shared" si="27"/>
        <v>315.98</v>
      </c>
      <c r="G213" s="43">
        <f t="shared" si="27"/>
        <v>1491.14</v>
      </c>
      <c r="H213" s="43">
        <f t="shared" si="27"/>
        <v>51.4</v>
      </c>
      <c r="I213" s="35"/>
      <c r="J213" s="46"/>
    </row>
    <row r="214" spans="1:10" x14ac:dyDescent="0.25">
      <c r="A214" s="2"/>
      <c r="B214" s="38"/>
      <c r="C214" s="35"/>
      <c r="D214" s="35"/>
      <c r="E214" s="35"/>
      <c r="F214" s="35"/>
      <c r="G214" s="35"/>
      <c r="H214" s="35"/>
      <c r="I214" s="35"/>
      <c r="J214" s="46"/>
    </row>
    <row r="215" spans="1:10" x14ac:dyDescent="0.25">
      <c r="B215" s="50"/>
      <c r="C215" s="46"/>
      <c r="D215" s="46"/>
      <c r="E215" s="46"/>
      <c r="F215" s="46"/>
      <c r="G215" s="46"/>
      <c r="H215" s="46"/>
      <c r="I215" s="46"/>
      <c r="J215" s="46"/>
    </row>
    <row r="216" spans="1:10" x14ac:dyDescent="0.25">
      <c r="B216" s="50"/>
      <c r="C216" s="46"/>
      <c r="D216" s="46"/>
      <c r="E216" s="46"/>
      <c r="F216" s="46"/>
      <c r="G216" s="46"/>
      <c r="H216" s="46"/>
      <c r="I216" s="46"/>
      <c r="J216" s="46"/>
    </row>
    <row r="217" spans="1:10" x14ac:dyDescent="0.25">
      <c r="B217" s="50"/>
      <c r="C217" s="46"/>
      <c r="D217" s="46"/>
      <c r="E217" s="46"/>
      <c r="F217" s="46"/>
      <c r="G217" s="46"/>
      <c r="H217" s="46"/>
      <c r="I217" s="46"/>
      <c r="J217" s="46"/>
    </row>
    <row r="218" spans="1:10" x14ac:dyDescent="0.25">
      <c r="B218" s="50"/>
      <c r="C218" s="46"/>
      <c r="D218" s="46"/>
      <c r="E218" s="46"/>
      <c r="F218" s="46"/>
      <c r="G218" s="46"/>
      <c r="H218" s="46"/>
      <c r="I218" s="46"/>
      <c r="J218" s="46"/>
    </row>
    <row r="219" spans="1:10" x14ac:dyDescent="0.25">
      <c r="B219" s="50"/>
      <c r="C219" s="46"/>
      <c r="D219" s="46"/>
      <c r="E219" s="46"/>
      <c r="F219" s="46"/>
      <c r="G219" s="46"/>
      <c r="H219" s="46"/>
      <c r="I219" s="46"/>
      <c r="J219" s="46"/>
    </row>
    <row r="220" spans="1:10" x14ac:dyDescent="0.25">
      <c r="B220" s="50"/>
      <c r="C220" s="46"/>
      <c r="D220" s="46"/>
      <c r="E220" s="46"/>
      <c r="F220" s="46"/>
      <c r="G220" s="46"/>
      <c r="H220" s="46"/>
      <c r="I220" s="46"/>
      <c r="J220" s="46"/>
    </row>
    <row r="221" spans="1:10" x14ac:dyDescent="0.25">
      <c r="B221" s="50"/>
      <c r="C221" s="46"/>
      <c r="D221" s="46"/>
      <c r="E221" s="46"/>
      <c r="F221" s="46"/>
      <c r="G221" s="46"/>
      <c r="H221" s="46"/>
      <c r="I221" s="46"/>
      <c r="J221" s="46"/>
    </row>
    <row r="222" spans="1:10" ht="22.5" customHeight="1" thickBot="1" x14ac:dyDescent="0.3">
      <c r="B222" s="50"/>
      <c r="C222" s="46"/>
      <c r="D222" s="46"/>
      <c r="E222" s="46"/>
      <c r="F222" s="46"/>
      <c r="G222" s="46"/>
      <c r="H222" s="46"/>
      <c r="I222" s="46"/>
      <c r="J222" s="46"/>
    </row>
    <row r="223" spans="1:10" ht="15.75" hidden="1" thickBot="1" x14ac:dyDescent="0.3">
      <c r="B223" s="50"/>
      <c r="C223" s="46"/>
      <c r="D223" s="46"/>
      <c r="E223" s="46"/>
      <c r="F223" s="46"/>
      <c r="G223" s="46"/>
      <c r="H223" s="46"/>
      <c r="I223" s="46"/>
      <c r="J223" s="46"/>
    </row>
    <row r="224" spans="1:10" x14ac:dyDescent="0.25">
      <c r="A224" s="8" t="s">
        <v>0</v>
      </c>
      <c r="B224" s="49" t="s">
        <v>1</v>
      </c>
      <c r="C224" s="28" t="s">
        <v>3</v>
      </c>
      <c r="D224" s="80" t="s">
        <v>138</v>
      </c>
      <c r="E224" s="81"/>
      <c r="F224" s="82"/>
      <c r="G224" s="29" t="s">
        <v>9</v>
      </c>
      <c r="H224" s="28" t="s">
        <v>11</v>
      </c>
      <c r="I224" s="29" t="s">
        <v>13</v>
      </c>
      <c r="J224" s="46"/>
    </row>
    <row r="225" spans="1:10" x14ac:dyDescent="0.25">
      <c r="A225" s="2"/>
      <c r="B225" s="58" t="s">
        <v>2</v>
      </c>
      <c r="C225" s="30"/>
      <c r="D225" s="31" t="s">
        <v>6</v>
      </c>
      <c r="E225" s="28" t="s">
        <v>7</v>
      </c>
      <c r="F225" s="32" t="s">
        <v>8</v>
      </c>
      <c r="G225" s="33" t="s">
        <v>10</v>
      </c>
      <c r="H225" s="30" t="s">
        <v>12</v>
      </c>
      <c r="I225" s="33" t="s">
        <v>14</v>
      </c>
      <c r="J225" s="46"/>
    </row>
    <row r="226" spans="1:10" x14ac:dyDescent="0.25">
      <c r="A226" s="2" t="s">
        <v>36</v>
      </c>
      <c r="B226" s="51"/>
      <c r="C226" s="34"/>
      <c r="D226" s="34"/>
      <c r="E226" s="34"/>
      <c r="F226" s="34"/>
      <c r="G226" s="34"/>
      <c r="H226" s="34"/>
      <c r="I226" s="34"/>
      <c r="J226" s="46"/>
    </row>
    <row r="227" spans="1:10" x14ac:dyDescent="0.25">
      <c r="A227" s="72" t="s">
        <v>16</v>
      </c>
      <c r="B227" s="37" t="s">
        <v>136</v>
      </c>
      <c r="C227" s="35">
        <v>80</v>
      </c>
      <c r="D227" s="35">
        <v>0.72</v>
      </c>
      <c r="E227" s="35">
        <v>3.76</v>
      </c>
      <c r="F227" s="35">
        <v>4.7300000000000004</v>
      </c>
      <c r="G227" s="35">
        <v>55</v>
      </c>
      <c r="H227" s="35">
        <v>4.41</v>
      </c>
      <c r="I227" s="35">
        <v>54</v>
      </c>
      <c r="J227" s="46"/>
    </row>
    <row r="228" spans="1:10" x14ac:dyDescent="0.25">
      <c r="A228" s="72"/>
      <c r="B228" s="38" t="s">
        <v>132</v>
      </c>
      <c r="C228" s="35">
        <v>85</v>
      </c>
      <c r="D228" s="35">
        <v>6.52</v>
      </c>
      <c r="E228" s="35">
        <v>8.07</v>
      </c>
      <c r="F228" s="35">
        <v>8.41</v>
      </c>
      <c r="G228" s="35">
        <v>132</v>
      </c>
      <c r="H228" s="35">
        <v>0.7</v>
      </c>
      <c r="I228" s="35">
        <v>233</v>
      </c>
      <c r="J228" s="46"/>
    </row>
    <row r="229" spans="1:10" x14ac:dyDescent="0.25">
      <c r="A229" s="72"/>
      <c r="B229" s="38" t="s">
        <v>142</v>
      </c>
      <c r="C229" s="35">
        <v>32</v>
      </c>
      <c r="D229" s="35">
        <v>4.75</v>
      </c>
      <c r="E229" s="35">
        <v>2.97</v>
      </c>
      <c r="F229" s="35">
        <v>9.69</v>
      </c>
      <c r="G229" s="35">
        <v>84</v>
      </c>
      <c r="H229" s="35">
        <v>0.24</v>
      </c>
      <c r="I229" s="35">
        <v>4</v>
      </c>
      <c r="J229" s="46"/>
    </row>
    <row r="230" spans="1:10" x14ac:dyDescent="0.25">
      <c r="A230" s="72"/>
      <c r="B230" s="38" t="s">
        <v>180</v>
      </c>
      <c r="C230" s="35">
        <v>180</v>
      </c>
      <c r="D230" s="35">
        <v>5.22</v>
      </c>
      <c r="E230" s="35">
        <v>4.5</v>
      </c>
      <c r="F230" s="35">
        <v>7.2</v>
      </c>
      <c r="G230" s="35">
        <v>90</v>
      </c>
      <c r="H230" s="35">
        <v>1.26</v>
      </c>
      <c r="I230" s="35">
        <v>420</v>
      </c>
      <c r="J230" s="46"/>
    </row>
    <row r="231" spans="1:10" x14ac:dyDescent="0.25">
      <c r="A231" s="72"/>
      <c r="B231" s="38"/>
      <c r="C231" s="35"/>
      <c r="D231" s="43">
        <f>D227+D228+D229+D230</f>
        <v>17.209999999999997</v>
      </c>
      <c r="E231" s="43">
        <f t="shared" ref="E231:H231" si="28">E227+E228+E229+E230</f>
        <v>19.3</v>
      </c>
      <c r="F231" s="43">
        <f t="shared" si="28"/>
        <v>30.029999999999998</v>
      </c>
      <c r="G231" s="43">
        <f t="shared" si="28"/>
        <v>361</v>
      </c>
      <c r="H231" s="43">
        <f t="shared" si="28"/>
        <v>6.61</v>
      </c>
      <c r="I231" s="35"/>
      <c r="J231" s="46"/>
    </row>
    <row r="232" spans="1:10" x14ac:dyDescent="0.25">
      <c r="A232" s="2" t="s">
        <v>22</v>
      </c>
      <c r="B232" s="38" t="s">
        <v>65</v>
      </c>
      <c r="C232" s="35">
        <v>180</v>
      </c>
      <c r="D232" s="43">
        <v>0.75</v>
      </c>
      <c r="E232" s="43"/>
      <c r="F232" s="43">
        <v>16.149999999999999</v>
      </c>
      <c r="G232" s="43">
        <v>64</v>
      </c>
      <c r="H232" s="43">
        <v>3</v>
      </c>
      <c r="I232" s="35">
        <v>418</v>
      </c>
      <c r="J232" s="46"/>
    </row>
    <row r="233" spans="1:10" x14ac:dyDescent="0.25">
      <c r="A233" s="72" t="s">
        <v>17</v>
      </c>
      <c r="B233" s="15" t="s">
        <v>195</v>
      </c>
      <c r="C233" s="2">
        <v>60</v>
      </c>
      <c r="D233" s="2">
        <v>0.7</v>
      </c>
      <c r="E233" s="2"/>
      <c r="F233" s="2">
        <v>1.4</v>
      </c>
      <c r="G233" s="2">
        <v>8</v>
      </c>
      <c r="H233" s="2"/>
      <c r="I233" s="2"/>
      <c r="J233" s="46"/>
    </row>
    <row r="234" spans="1:10" ht="24.75" x14ac:dyDescent="0.25">
      <c r="A234" s="72"/>
      <c r="B234" s="37" t="s">
        <v>102</v>
      </c>
      <c r="C234" s="35">
        <v>250</v>
      </c>
      <c r="D234" s="35">
        <v>2.68</v>
      </c>
      <c r="E234" s="35">
        <v>2.84</v>
      </c>
      <c r="F234" s="35">
        <v>17.14</v>
      </c>
      <c r="G234" s="35">
        <v>105</v>
      </c>
      <c r="H234" s="35">
        <v>8.25</v>
      </c>
      <c r="I234" s="35">
        <v>88</v>
      </c>
      <c r="J234" s="46"/>
    </row>
    <row r="235" spans="1:10" x14ac:dyDescent="0.25">
      <c r="A235" s="72"/>
      <c r="B235" s="38" t="s">
        <v>57</v>
      </c>
      <c r="C235" s="35">
        <v>60</v>
      </c>
      <c r="D235" s="35">
        <v>7.05</v>
      </c>
      <c r="E235" s="35">
        <v>7.91</v>
      </c>
      <c r="F235" s="35">
        <v>5.83</v>
      </c>
      <c r="G235" s="35">
        <v>123</v>
      </c>
      <c r="H235" s="35">
        <v>7.0000000000000007E-2</v>
      </c>
      <c r="I235" s="35">
        <v>298</v>
      </c>
      <c r="J235" s="46"/>
    </row>
    <row r="236" spans="1:10" x14ac:dyDescent="0.25">
      <c r="A236" s="72"/>
      <c r="B236" s="38" t="s">
        <v>124</v>
      </c>
      <c r="C236" s="35">
        <v>150</v>
      </c>
      <c r="D236" s="35">
        <v>3.06</v>
      </c>
      <c r="E236" s="35">
        <v>4.8</v>
      </c>
      <c r="F236" s="35">
        <v>20.43</v>
      </c>
      <c r="G236" s="35">
        <v>137</v>
      </c>
      <c r="H236" s="35">
        <v>18.100000000000001</v>
      </c>
      <c r="I236" s="35">
        <v>339</v>
      </c>
      <c r="J236" s="46"/>
    </row>
    <row r="237" spans="1:10" x14ac:dyDescent="0.25">
      <c r="A237" s="72"/>
      <c r="B237" s="38" t="s">
        <v>68</v>
      </c>
      <c r="C237" s="35">
        <v>180</v>
      </c>
      <c r="D237" s="35">
        <v>0.14000000000000001</v>
      </c>
      <c r="E237" s="35">
        <v>0.11</v>
      </c>
      <c r="F237" s="35">
        <v>21.49</v>
      </c>
      <c r="G237" s="35">
        <v>73</v>
      </c>
      <c r="H237" s="35">
        <v>1.55</v>
      </c>
      <c r="I237" s="35">
        <v>391</v>
      </c>
      <c r="J237" s="46"/>
    </row>
    <row r="238" spans="1:10" x14ac:dyDescent="0.25">
      <c r="A238" s="72"/>
      <c r="B238" s="38" t="s">
        <v>44</v>
      </c>
      <c r="C238" s="35">
        <v>40</v>
      </c>
      <c r="D238" s="35">
        <v>2.6</v>
      </c>
      <c r="E238" s="35">
        <v>0.4</v>
      </c>
      <c r="F238" s="35">
        <v>16</v>
      </c>
      <c r="G238" s="35">
        <v>76</v>
      </c>
      <c r="H238" s="35"/>
      <c r="I238" s="35"/>
      <c r="J238" s="46"/>
    </row>
    <row r="239" spans="1:10" x14ac:dyDescent="0.25">
      <c r="A239" s="72"/>
      <c r="B239" s="38" t="s">
        <v>56</v>
      </c>
      <c r="C239" s="35">
        <v>20</v>
      </c>
      <c r="D239" s="35">
        <v>1.5</v>
      </c>
      <c r="E239" s="35">
        <v>0.1</v>
      </c>
      <c r="F239" s="35">
        <v>10</v>
      </c>
      <c r="G239" s="35">
        <v>47</v>
      </c>
      <c r="H239" s="35"/>
      <c r="I239" s="35"/>
      <c r="J239" s="46"/>
    </row>
    <row r="240" spans="1:10" x14ac:dyDescent="0.25">
      <c r="A240" s="72"/>
      <c r="B240" s="38"/>
      <c r="C240" s="35"/>
      <c r="D240" s="35"/>
      <c r="E240" s="35"/>
      <c r="F240" s="35"/>
      <c r="G240" s="35"/>
      <c r="H240" s="35"/>
      <c r="I240" s="35"/>
      <c r="J240" s="46"/>
    </row>
    <row r="241" spans="1:10" x14ac:dyDescent="0.25">
      <c r="A241" s="2"/>
      <c r="B241" s="38"/>
      <c r="C241" s="35"/>
      <c r="D241" s="43">
        <f>D233+D234+D235+D236+D237+D238+D239+D240</f>
        <v>17.73</v>
      </c>
      <c r="E241" s="43">
        <f t="shared" ref="E241:H241" si="29">E233+E234+E235+E236+E237+E238+E239+E240</f>
        <v>16.16</v>
      </c>
      <c r="F241" s="43">
        <f t="shared" si="29"/>
        <v>92.289999999999992</v>
      </c>
      <c r="G241" s="43">
        <f t="shared" si="29"/>
        <v>569</v>
      </c>
      <c r="H241" s="43">
        <f t="shared" si="29"/>
        <v>27.970000000000002</v>
      </c>
      <c r="I241" s="35"/>
      <c r="J241" s="46"/>
    </row>
    <row r="242" spans="1:10" x14ac:dyDescent="0.25">
      <c r="A242" s="72" t="s">
        <v>18</v>
      </c>
      <c r="B242" s="38" t="s">
        <v>61</v>
      </c>
      <c r="C242" s="35" t="s">
        <v>71</v>
      </c>
      <c r="D242" s="35">
        <v>5.56</v>
      </c>
      <c r="E242" s="35">
        <v>5.16</v>
      </c>
      <c r="F242" s="35">
        <v>18.350000000000001</v>
      </c>
      <c r="G242" s="35">
        <v>142</v>
      </c>
      <c r="H242" s="35">
        <v>0.91</v>
      </c>
      <c r="I242" s="35">
        <v>101</v>
      </c>
      <c r="J242" s="46"/>
    </row>
    <row r="243" spans="1:10" x14ac:dyDescent="0.25">
      <c r="A243" s="72"/>
      <c r="B243" s="38" t="s">
        <v>131</v>
      </c>
      <c r="C243" s="35">
        <v>50</v>
      </c>
      <c r="D243" s="35">
        <v>3.39</v>
      </c>
      <c r="E243" s="35">
        <v>6.98</v>
      </c>
      <c r="F243" s="35">
        <v>26.07</v>
      </c>
      <c r="G243" s="35">
        <v>181</v>
      </c>
      <c r="H243" s="35"/>
      <c r="I243" s="35">
        <v>453</v>
      </c>
      <c r="J243" s="46"/>
    </row>
    <row r="244" spans="1:10" x14ac:dyDescent="0.25">
      <c r="A244" s="72"/>
      <c r="B244" s="15" t="s">
        <v>48</v>
      </c>
      <c r="C244" s="2">
        <v>180</v>
      </c>
      <c r="D244" s="2">
        <v>3.67</v>
      </c>
      <c r="E244" s="2">
        <v>3.19</v>
      </c>
      <c r="F244" s="2">
        <v>15.82</v>
      </c>
      <c r="G244" s="2">
        <v>107</v>
      </c>
      <c r="H244" s="2">
        <v>1.43</v>
      </c>
      <c r="I244" s="2">
        <v>416</v>
      </c>
      <c r="J244" s="46"/>
    </row>
    <row r="245" spans="1:10" x14ac:dyDescent="0.25">
      <c r="A245" s="72"/>
      <c r="B245" s="41"/>
      <c r="C245" s="28"/>
      <c r="D245" s="45">
        <f>D242+D243+D244</f>
        <v>12.62</v>
      </c>
      <c r="E245" s="45">
        <f t="shared" ref="E245:H245" si="30">E242+E243+E244</f>
        <v>15.33</v>
      </c>
      <c r="F245" s="45">
        <f t="shared" si="30"/>
        <v>60.24</v>
      </c>
      <c r="G245" s="45">
        <f t="shared" si="30"/>
        <v>430</v>
      </c>
      <c r="H245" s="45">
        <f t="shared" si="30"/>
        <v>2.34</v>
      </c>
      <c r="I245" s="28"/>
      <c r="J245" s="46"/>
    </row>
    <row r="246" spans="1:10" x14ac:dyDescent="0.25">
      <c r="A246" s="2"/>
      <c r="B246" s="38"/>
      <c r="C246" s="35"/>
      <c r="D246" s="35"/>
      <c r="E246" s="35"/>
      <c r="F246" s="35"/>
      <c r="G246" s="35"/>
      <c r="H246" s="35"/>
      <c r="I246" s="35"/>
      <c r="J246" s="46"/>
    </row>
    <row r="247" spans="1:10" x14ac:dyDescent="0.25">
      <c r="A247" s="2" t="s">
        <v>206</v>
      </c>
      <c r="B247" s="38"/>
      <c r="C247" s="35"/>
      <c r="D247" s="43">
        <f>D231+D232+D241+D245</f>
        <v>48.309999999999995</v>
      </c>
      <c r="E247" s="43">
        <f t="shared" ref="E247:H247" si="31">E231+E232+E241+E245</f>
        <v>50.79</v>
      </c>
      <c r="F247" s="43">
        <f t="shared" si="31"/>
        <v>198.70999999999998</v>
      </c>
      <c r="G247" s="43">
        <f t="shared" si="31"/>
        <v>1424</v>
      </c>
      <c r="H247" s="43">
        <f t="shared" si="31"/>
        <v>39.92</v>
      </c>
      <c r="I247" s="35"/>
      <c r="J247" s="46"/>
    </row>
    <row r="248" spans="1:10" x14ac:dyDescent="0.25">
      <c r="B248" s="50"/>
      <c r="C248" s="46"/>
      <c r="D248" s="46"/>
      <c r="E248" s="46"/>
      <c r="F248" s="46"/>
      <c r="G248" s="46"/>
      <c r="H248" s="46"/>
      <c r="I248" s="46"/>
      <c r="J248" s="46"/>
    </row>
    <row r="249" spans="1:10" x14ac:dyDescent="0.25">
      <c r="B249" s="50"/>
      <c r="C249" s="46"/>
      <c r="D249" s="46"/>
      <c r="E249" s="46"/>
      <c r="F249" s="46"/>
      <c r="G249" s="46"/>
      <c r="H249" s="46"/>
      <c r="I249" s="46"/>
      <c r="J249" s="46"/>
    </row>
    <row r="250" spans="1:10" x14ac:dyDescent="0.25">
      <c r="B250" s="50"/>
      <c r="C250" s="46"/>
      <c r="D250" s="46"/>
      <c r="E250" s="46"/>
      <c r="F250" s="46"/>
      <c r="G250" s="46"/>
      <c r="H250" s="46"/>
      <c r="I250" s="46"/>
      <c r="J250" s="46"/>
    </row>
    <row r="251" spans="1:10" x14ac:dyDescent="0.25">
      <c r="B251" s="50"/>
      <c r="C251" s="46"/>
      <c r="D251" s="46"/>
      <c r="E251" s="46"/>
      <c r="F251" s="46"/>
      <c r="G251" s="46"/>
      <c r="H251" s="46"/>
      <c r="I251" s="46"/>
      <c r="J251" s="46"/>
    </row>
    <row r="252" spans="1:10" x14ac:dyDescent="0.25">
      <c r="B252" s="50"/>
      <c r="C252" s="46"/>
      <c r="D252" s="46"/>
      <c r="E252" s="46"/>
      <c r="F252" s="46"/>
      <c r="G252" s="46"/>
      <c r="H252" s="46"/>
      <c r="I252" s="46"/>
      <c r="J252" s="46"/>
    </row>
    <row r="253" spans="1:10" x14ac:dyDescent="0.25">
      <c r="B253" s="50"/>
      <c r="C253" s="46"/>
      <c r="D253" s="46"/>
      <c r="E253" s="46"/>
      <c r="F253" s="46"/>
      <c r="G253" s="46"/>
      <c r="H253" s="46"/>
      <c r="I253" s="46"/>
      <c r="J253" s="46"/>
    </row>
    <row r="254" spans="1:10" x14ac:dyDescent="0.25">
      <c r="B254" s="50"/>
      <c r="C254" s="46"/>
      <c r="D254" s="46"/>
      <c r="E254" s="46"/>
      <c r="F254" s="46"/>
      <c r="G254" s="46"/>
      <c r="H254" s="46"/>
      <c r="I254" s="46"/>
      <c r="J254" s="46"/>
    </row>
    <row r="255" spans="1:10" ht="15.75" thickBot="1" x14ac:dyDescent="0.3">
      <c r="B255" s="50"/>
      <c r="C255" s="46"/>
      <c r="D255" s="46"/>
      <c r="E255" s="46"/>
      <c r="F255" s="46"/>
      <c r="G255" s="46"/>
      <c r="H255" s="46"/>
      <c r="I255" s="46"/>
      <c r="J255" s="46"/>
    </row>
    <row r="256" spans="1:10" x14ac:dyDescent="0.25">
      <c r="A256" s="2" t="s">
        <v>0</v>
      </c>
      <c r="B256" s="41" t="s">
        <v>1</v>
      </c>
      <c r="C256" s="28" t="s">
        <v>3</v>
      </c>
      <c r="D256" s="80" t="s">
        <v>138</v>
      </c>
      <c r="E256" s="81"/>
      <c r="F256" s="82"/>
      <c r="G256" s="29" t="s">
        <v>9</v>
      </c>
      <c r="H256" s="28" t="s">
        <v>11</v>
      </c>
      <c r="I256" s="29" t="s">
        <v>13</v>
      </c>
      <c r="J256" s="46"/>
    </row>
    <row r="257" spans="1:10" x14ac:dyDescent="0.25">
      <c r="A257" s="2"/>
      <c r="B257" s="58" t="s">
        <v>2</v>
      </c>
      <c r="C257" s="30"/>
      <c r="D257" s="31" t="s">
        <v>6</v>
      </c>
      <c r="E257" s="28" t="s">
        <v>7</v>
      </c>
      <c r="F257" s="32" t="s">
        <v>8</v>
      </c>
      <c r="G257" s="33" t="s">
        <v>10</v>
      </c>
      <c r="H257" s="30" t="s">
        <v>12</v>
      </c>
      <c r="I257" s="33" t="s">
        <v>14</v>
      </c>
      <c r="J257" s="46"/>
    </row>
    <row r="258" spans="1:10" x14ac:dyDescent="0.25">
      <c r="A258" s="2" t="s">
        <v>38</v>
      </c>
      <c r="B258" s="51"/>
      <c r="C258" s="34"/>
      <c r="D258" s="34"/>
      <c r="E258" s="34"/>
      <c r="F258" s="34"/>
      <c r="G258" s="34"/>
      <c r="H258" s="34"/>
      <c r="I258" s="34"/>
      <c r="J258" s="46"/>
    </row>
    <row r="259" spans="1:10" x14ac:dyDescent="0.25">
      <c r="A259" s="72" t="s">
        <v>16</v>
      </c>
      <c r="B259" s="38" t="s">
        <v>197</v>
      </c>
      <c r="C259" s="35">
        <v>205</v>
      </c>
      <c r="D259" s="35">
        <v>3.18</v>
      </c>
      <c r="E259" s="35">
        <v>3.89</v>
      </c>
      <c r="F259" s="35">
        <v>21.44</v>
      </c>
      <c r="G259" s="35">
        <v>134</v>
      </c>
      <c r="H259" s="35"/>
      <c r="I259" s="35">
        <v>199</v>
      </c>
      <c r="J259" s="46"/>
    </row>
    <row r="260" spans="1:10" x14ac:dyDescent="0.25">
      <c r="A260" s="72"/>
      <c r="B260" s="38" t="s">
        <v>122</v>
      </c>
      <c r="C260" s="35">
        <v>60</v>
      </c>
      <c r="D260" s="35">
        <v>6.68</v>
      </c>
      <c r="E260" s="35">
        <v>8.4499999999999993</v>
      </c>
      <c r="F260" s="35">
        <v>19.39</v>
      </c>
      <c r="G260" s="35">
        <v>180</v>
      </c>
      <c r="H260" s="35">
        <v>0.11</v>
      </c>
      <c r="I260" s="35">
        <v>3</v>
      </c>
      <c r="J260" s="46"/>
    </row>
    <row r="261" spans="1:10" x14ac:dyDescent="0.25">
      <c r="A261" s="72"/>
      <c r="B261" s="41" t="s">
        <v>45</v>
      </c>
      <c r="C261" s="28" t="s">
        <v>96</v>
      </c>
      <c r="D261" s="28">
        <v>0.12</v>
      </c>
      <c r="E261" s="28">
        <v>0.02</v>
      </c>
      <c r="F261" s="28">
        <v>10.199999999999999</v>
      </c>
      <c r="G261" s="28">
        <v>41</v>
      </c>
      <c r="H261" s="28">
        <v>2.83</v>
      </c>
      <c r="I261" s="28">
        <v>412</v>
      </c>
      <c r="J261" s="46"/>
    </row>
    <row r="262" spans="1:10" x14ac:dyDescent="0.25">
      <c r="A262" s="72"/>
      <c r="B262" s="38"/>
      <c r="C262" s="35"/>
      <c r="D262" s="43">
        <f>D259+D260+D261</f>
        <v>9.9799999999999986</v>
      </c>
      <c r="E262" s="43">
        <f t="shared" ref="E262:H262" si="32">E259+E260+E261</f>
        <v>12.36</v>
      </c>
      <c r="F262" s="43">
        <f t="shared" si="32"/>
        <v>51.03</v>
      </c>
      <c r="G262" s="43">
        <f t="shared" si="32"/>
        <v>355</v>
      </c>
      <c r="H262" s="43">
        <f t="shared" si="32"/>
        <v>2.94</v>
      </c>
      <c r="I262" s="35"/>
      <c r="J262" s="46"/>
    </row>
    <row r="263" spans="1:10" x14ac:dyDescent="0.25">
      <c r="A263" s="2" t="s">
        <v>22</v>
      </c>
      <c r="B263" s="52" t="s">
        <v>115</v>
      </c>
      <c r="C263" s="48">
        <v>100</v>
      </c>
      <c r="D263" s="53">
        <v>1.5</v>
      </c>
      <c r="E263" s="53">
        <v>0.5</v>
      </c>
      <c r="F263" s="53">
        <v>24</v>
      </c>
      <c r="G263" s="53">
        <v>95</v>
      </c>
      <c r="H263" s="53">
        <v>10</v>
      </c>
      <c r="I263" s="48">
        <v>386</v>
      </c>
      <c r="J263" s="46"/>
    </row>
    <row r="264" spans="1:10" x14ac:dyDescent="0.25">
      <c r="A264" s="72" t="s">
        <v>17</v>
      </c>
      <c r="B264" s="15" t="s">
        <v>203</v>
      </c>
      <c r="C264" s="2">
        <v>60</v>
      </c>
      <c r="D264" s="2">
        <v>0.15</v>
      </c>
      <c r="E264" s="2"/>
      <c r="F264" s="2">
        <v>0.5</v>
      </c>
      <c r="G264" s="2">
        <v>2.7</v>
      </c>
      <c r="H264" s="35"/>
      <c r="I264" s="35"/>
      <c r="J264" s="46"/>
    </row>
    <row r="265" spans="1:10" x14ac:dyDescent="0.25">
      <c r="A265" s="72"/>
      <c r="B265" s="37" t="s">
        <v>200</v>
      </c>
      <c r="C265" s="35">
        <v>250</v>
      </c>
      <c r="D265" s="35">
        <v>8.6</v>
      </c>
      <c r="E265" s="35">
        <v>0.35</v>
      </c>
      <c r="F265" s="35">
        <v>14.33</v>
      </c>
      <c r="G265" s="35">
        <v>167</v>
      </c>
      <c r="H265" s="35">
        <v>9.1</v>
      </c>
      <c r="I265" s="35">
        <v>95</v>
      </c>
      <c r="J265" s="46"/>
    </row>
    <row r="266" spans="1:10" x14ac:dyDescent="0.25">
      <c r="A266" s="72"/>
      <c r="B266" s="38" t="s">
        <v>130</v>
      </c>
      <c r="C266" s="35">
        <v>160</v>
      </c>
      <c r="D266" s="35">
        <v>13.45</v>
      </c>
      <c r="E266" s="35">
        <v>8.5</v>
      </c>
      <c r="F266" s="35">
        <v>19.54</v>
      </c>
      <c r="G266" s="35">
        <v>208</v>
      </c>
      <c r="H266" s="35">
        <v>20.3</v>
      </c>
      <c r="I266" s="35">
        <v>314</v>
      </c>
      <c r="J266" s="46"/>
    </row>
    <row r="267" spans="1:10" x14ac:dyDescent="0.25">
      <c r="A267" s="72"/>
      <c r="B267" s="38" t="s">
        <v>49</v>
      </c>
      <c r="C267" s="35">
        <v>180</v>
      </c>
      <c r="D267" s="35">
        <v>7.0000000000000007E-2</v>
      </c>
      <c r="E267" s="35"/>
      <c r="F267" s="35">
        <v>20.03</v>
      </c>
      <c r="G267" s="35">
        <v>80</v>
      </c>
      <c r="H267" s="35">
        <v>0.06</v>
      </c>
      <c r="I267" s="35">
        <v>401</v>
      </c>
      <c r="J267" s="46"/>
    </row>
    <row r="268" spans="1:10" x14ac:dyDescent="0.25">
      <c r="A268" s="72"/>
      <c r="B268" s="38" t="s">
        <v>44</v>
      </c>
      <c r="C268" s="35">
        <v>40</v>
      </c>
      <c r="D268" s="35">
        <v>2.6</v>
      </c>
      <c r="E268" s="35">
        <v>0.4</v>
      </c>
      <c r="F268" s="35">
        <v>16</v>
      </c>
      <c r="G268" s="35">
        <v>76</v>
      </c>
      <c r="H268" s="35"/>
      <c r="I268" s="35"/>
      <c r="J268" s="46"/>
    </row>
    <row r="269" spans="1:10" x14ac:dyDescent="0.25">
      <c r="A269" s="72"/>
      <c r="B269" s="41" t="s">
        <v>56</v>
      </c>
      <c r="C269" s="28">
        <v>20</v>
      </c>
      <c r="D269" s="28">
        <v>1.5</v>
      </c>
      <c r="E269" s="28">
        <v>0.1</v>
      </c>
      <c r="F269" s="28">
        <v>10</v>
      </c>
      <c r="G269" s="28">
        <v>47</v>
      </c>
      <c r="H269" s="28"/>
      <c r="I269" s="28"/>
      <c r="J269" s="46"/>
    </row>
    <row r="270" spans="1:10" x14ac:dyDescent="0.25">
      <c r="A270" s="2"/>
      <c r="B270" s="38"/>
      <c r="C270" s="35"/>
      <c r="D270" s="43">
        <f>D265+D266+D267+D268+D269</f>
        <v>26.22</v>
      </c>
      <c r="E270" s="43">
        <f t="shared" ref="E270:H270" si="33">E265+E266+E267+E268+E269</f>
        <v>9.35</v>
      </c>
      <c r="F270" s="43">
        <f t="shared" si="33"/>
        <v>79.900000000000006</v>
      </c>
      <c r="G270" s="43">
        <f t="shared" si="33"/>
        <v>578</v>
      </c>
      <c r="H270" s="43">
        <f t="shared" si="33"/>
        <v>29.459999999999997</v>
      </c>
      <c r="I270" s="35"/>
      <c r="J270" s="46"/>
    </row>
    <row r="271" spans="1:10" ht="24.75" x14ac:dyDescent="0.25">
      <c r="A271" s="72" t="s">
        <v>18</v>
      </c>
      <c r="B271" s="54" t="s">
        <v>209</v>
      </c>
      <c r="C271" s="48">
        <v>150</v>
      </c>
      <c r="D271" s="48">
        <v>2.4300000000000002</v>
      </c>
      <c r="E271" s="48">
        <v>1.94</v>
      </c>
      <c r="F271" s="48">
        <v>15.6</v>
      </c>
      <c r="G271" s="48">
        <v>90</v>
      </c>
      <c r="H271" s="48">
        <v>1.71</v>
      </c>
      <c r="I271" s="48">
        <v>358</v>
      </c>
      <c r="J271" s="46"/>
    </row>
    <row r="272" spans="1:10" x14ac:dyDescent="0.25">
      <c r="A272" s="72"/>
      <c r="B272" s="38" t="s">
        <v>108</v>
      </c>
      <c r="C272" s="35">
        <v>80</v>
      </c>
      <c r="D272" s="35">
        <v>12.08</v>
      </c>
      <c r="E272" s="35">
        <v>3.92</v>
      </c>
      <c r="F272" s="35">
        <v>0.96</v>
      </c>
      <c r="G272" s="35">
        <v>116</v>
      </c>
      <c r="H272" s="35">
        <v>2.62</v>
      </c>
      <c r="I272" s="35">
        <v>274</v>
      </c>
      <c r="J272" s="46"/>
    </row>
    <row r="273" spans="1:10" x14ac:dyDescent="0.25">
      <c r="A273" s="72"/>
      <c r="B273" s="38" t="s">
        <v>81</v>
      </c>
      <c r="C273" s="35">
        <v>180</v>
      </c>
      <c r="D273" s="35">
        <v>2.85</v>
      </c>
      <c r="E273" s="35">
        <v>2.41</v>
      </c>
      <c r="F273" s="35">
        <v>14.36</v>
      </c>
      <c r="G273" s="35">
        <v>91</v>
      </c>
      <c r="H273" s="35">
        <v>1.17</v>
      </c>
      <c r="I273" s="35">
        <v>414</v>
      </c>
      <c r="J273" s="46"/>
    </row>
    <row r="274" spans="1:10" x14ac:dyDescent="0.25">
      <c r="A274" s="72"/>
      <c r="B274" s="38" t="s">
        <v>51</v>
      </c>
      <c r="C274" s="35">
        <v>30</v>
      </c>
      <c r="D274" s="35">
        <v>1.4</v>
      </c>
      <c r="E274" s="35">
        <v>5.6</v>
      </c>
      <c r="F274" s="35">
        <v>12.6</v>
      </c>
      <c r="G274" s="35">
        <v>84</v>
      </c>
      <c r="H274" s="35"/>
      <c r="I274" s="35"/>
      <c r="J274" s="46"/>
    </row>
    <row r="275" spans="1:10" x14ac:dyDescent="0.25">
      <c r="A275" s="72"/>
      <c r="B275" s="41"/>
      <c r="C275" s="28"/>
      <c r="D275" s="28"/>
      <c r="E275" s="28"/>
      <c r="F275" s="28"/>
      <c r="G275" s="28"/>
      <c r="H275" s="28"/>
      <c r="I275" s="28"/>
      <c r="J275" s="46"/>
    </row>
    <row r="276" spans="1:10" x14ac:dyDescent="0.25">
      <c r="A276" s="2"/>
      <c r="B276" s="38"/>
      <c r="C276" s="35"/>
      <c r="D276" s="43">
        <f>D271+D272+D273+D274</f>
        <v>18.759999999999998</v>
      </c>
      <c r="E276" s="43">
        <f t="shared" ref="E276:H276" si="34">E271+E272+E273+E274</f>
        <v>13.87</v>
      </c>
      <c r="F276" s="43">
        <f t="shared" si="34"/>
        <v>43.519999999999996</v>
      </c>
      <c r="G276" s="43">
        <f t="shared" si="34"/>
        <v>381</v>
      </c>
      <c r="H276" s="43">
        <f t="shared" si="34"/>
        <v>5.5</v>
      </c>
      <c r="I276" s="35"/>
      <c r="J276" s="46"/>
    </row>
    <row r="277" spans="1:10" x14ac:dyDescent="0.25">
      <c r="A277" s="2" t="s">
        <v>206</v>
      </c>
      <c r="B277" s="38"/>
      <c r="C277" s="35"/>
      <c r="D277" s="43">
        <f>D262+D263+D270+D276</f>
        <v>56.459999999999994</v>
      </c>
      <c r="E277" s="43">
        <f t="shared" ref="E277:H277" si="35">E262+E263+E270+E276</f>
        <v>36.08</v>
      </c>
      <c r="F277" s="43">
        <f t="shared" si="35"/>
        <v>198.45</v>
      </c>
      <c r="G277" s="43">
        <f t="shared" si="35"/>
        <v>1409</v>
      </c>
      <c r="H277" s="43">
        <f t="shared" si="35"/>
        <v>47.9</v>
      </c>
      <c r="I277" s="35"/>
      <c r="J277" s="46"/>
    </row>
    <row r="278" spans="1:10" x14ac:dyDescent="0.25">
      <c r="B278" s="50"/>
      <c r="C278" s="46"/>
      <c r="D278" s="46"/>
      <c r="E278" s="46"/>
      <c r="F278" s="46"/>
      <c r="G278" s="46"/>
      <c r="H278" s="46"/>
      <c r="I278" s="46"/>
      <c r="J278" s="46"/>
    </row>
    <row r="279" spans="1:10" x14ac:dyDescent="0.25">
      <c r="B279" s="50"/>
      <c r="C279" s="46"/>
      <c r="D279" s="46"/>
      <c r="E279" s="46"/>
      <c r="F279" s="46"/>
      <c r="G279" s="46"/>
      <c r="H279" s="46"/>
      <c r="I279" s="46"/>
      <c r="J279" s="46"/>
    </row>
    <row r="280" spans="1:10" x14ac:dyDescent="0.25">
      <c r="B280" s="50"/>
      <c r="C280" s="46"/>
      <c r="D280" s="46"/>
      <c r="E280" s="46"/>
      <c r="F280" s="46"/>
      <c r="G280" s="46"/>
      <c r="H280" s="46"/>
      <c r="I280" s="46"/>
      <c r="J280" s="46"/>
    </row>
    <row r="281" spans="1:10" x14ac:dyDescent="0.25">
      <c r="B281" s="50"/>
      <c r="C281" s="46"/>
      <c r="D281" s="46"/>
      <c r="E281" s="46"/>
      <c r="F281" s="46"/>
      <c r="G281" s="46"/>
      <c r="H281" s="46"/>
      <c r="I281" s="46"/>
      <c r="J281" s="46"/>
    </row>
    <row r="282" spans="1:10" x14ac:dyDescent="0.25">
      <c r="B282" s="50"/>
      <c r="C282" s="46"/>
      <c r="D282" s="46"/>
      <c r="E282" s="46"/>
      <c r="F282" s="46"/>
      <c r="G282" s="46"/>
      <c r="H282" s="46"/>
      <c r="I282" s="46"/>
      <c r="J282" s="46"/>
    </row>
    <row r="283" spans="1:10" x14ac:dyDescent="0.25">
      <c r="B283" s="50"/>
      <c r="C283" s="46"/>
      <c r="D283" s="46"/>
      <c r="E283" s="46"/>
      <c r="F283" s="46"/>
      <c r="G283" s="46"/>
      <c r="H283" s="46"/>
      <c r="I283" s="46"/>
      <c r="J283" s="46"/>
    </row>
    <row r="284" spans="1:10" x14ac:dyDescent="0.25">
      <c r="B284" s="50"/>
      <c r="C284" s="46"/>
      <c r="D284" s="46"/>
      <c r="E284" s="46"/>
      <c r="F284" s="46"/>
      <c r="G284" s="46"/>
      <c r="H284" s="46"/>
      <c r="I284" s="46"/>
      <c r="J284" s="46"/>
    </row>
    <row r="285" spans="1:10" ht="30" customHeight="1" thickBot="1" x14ac:dyDescent="0.3">
      <c r="B285" s="50"/>
      <c r="C285" s="46"/>
      <c r="D285" s="46"/>
      <c r="E285" s="46"/>
      <c r="F285" s="46"/>
      <c r="G285" s="46"/>
      <c r="H285" s="46"/>
      <c r="I285" s="46"/>
      <c r="J285" s="46"/>
    </row>
    <row r="286" spans="1:10" x14ac:dyDescent="0.25">
      <c r="A286" s="8" t="s">
        <v>0</v>
      </c>
      <c r="B286" s="49" t="s">
        <v>1</v>
      </c>
      <c r="C286" s="28" t="s">
        <v>3</v>
      </c>
      <c r="D286" s="80" t="s">
        <v>138</v>
      </c>
      <c r="E286" s="81"/>
      <c r="F286" s="82"/>
      <c r="G286" s="29" t="s">
        <v>9</v>
      </c>
      <c r="H286" s="28" t="s">
        <v>11</v>
      </c>
      <c r="I286" s="29" t="s">
        <v>13</v>
      </c>
      <c r="J286" s="46"/>
    </row>
    <row r="287" spans="1:10" x14ac:dyDescent="0.25">
      <c r="A287" s="2"/>
      <c r="B287" s="58" t="s">
        <v>2</v>
      </c>
      <c r="C287" s="30"/>
      <c r="D287" s="31" t="s">
        <v>6</v>
      </c>
      <c r="E287" s="28" t="s">
        <v>7</v>
      </c>
      <c r="F287" s="32" t="s">
        <v>8</v>
      </c>
      <c r="G287" s="33" t="s">
        <v>10</v>
      </c>
      <c r="H287" s="30" t="s">
        <v>12</v>
      </c>
      <c r="I287" s="33" t="s">
        <v>14</v>
      </c>
      <c r="J287" s="46"/>
    </row>
    <row r="288" spans="1:10" x14ac:dyDescent="0.25">
      <c r="A288" s="2" t="s">
        <v>40</v>
      </c>
      <c r="B288" s="38"/>
      <c r="C288" s="35"/>
      <c r="D288" s="35"/>
      <c r="E288" s="35"/>
      <c r="F288" s="35"/>
      <c r="G288" s="35"/>
      <c r="H288" s="35"/>
      <c r="I288" s="35"/>
      <c r="J288" s="46"/>
    </row>
    <row r="289" spans="1:10" x14ac:dyDescent="0.25">
      <c r="A289" s="72" t="s">
        <v>16</v>
      </c>
      <c r="B289" s="54" t="s">
        <v>63</v>
      </c>
      <c r="C289" s="48">
        <v>80</v>
      </c>
      <c r="D289" s="48">
        <v>0.95</v>
      </c>
      <c r="E289" s="48">
        <v>2.94</v>
      </c>
      <c r="F289" s="48">
        <v>8</v>
      </c>
      <c r="G289" s="48">
        <v>62</v>
      </c>
      <c r="H289" s="48">
        <v>3</v>
      </c>
      <c r="I289" s="48">
        <v>363</v>
      </c>
      <c r="J289" s="46"/>
    </row>
    <row r="290" spans="1:10" x14ac:dyDescent="0.25">
      <c r="A290" s="72"/>
      <c r="B290" s="38" t="s">
        <v>107</v>
      </c>
      <c r="C290" s="35">
        <v>100</v>
      </c>
      <c r="D290" s="35">
        <v>18.690000000000001</v>
      </c>
      <c r="E290" s="35">
        <v>12.67</v>
      </c>
      <c r="F290" s="35">
        <v>11.4</v>
      </c>
      <c r="G290" s="35">
        <v>234</v>
      </c>
      <c r="H290" s="35">
        <v>0.25</v>
      </c>
      <c r="I290" s="35">
        <v>245</v>
      </c>
      <c r="J290" s="46"/>
    </row>
    <row r="291" spans="1:10" x14ac:dyDescent="0.25">
      <c r="A291" s="72"/>
      <c r="B291" s="37" t="s">
        <v>205</v>
      </c>
      <c r="C291" s="35">
        <v>180</v>
      </c>
      <c r="D291" s="35">
        <v>5.22</v>
      </c>
      <c r="E291" s="35">
        <v>4.5</v>
      </c>
      <c r="F291" s="35">
        <v>7.56</v>
      </c>
      <c r="G291" s="35">
        <v>92</v>
      </c>
      <c r="H291" s="35">
        <v>0.54</v>
      </c>
      <c r="I291" s="35">
        <v>420</v>
      </c>
      <c r="J291" s="46"/>
    </row>
    <row r="292" spans="1:10" x14ac:dyDescent="0.25">
      <c r="A292" s="72"/>
      <c r="B292" s="41"/>
      <c r="C292" s="28"/>
      <c r="D292" s="2"/>
      <c r="E292" s="2"/>
      <c r="F292" s="2"/>
      <c r="G292" s="2"/>
      <c r="H292" s="28"/>
      <c r="I292" s="28"/>
      <c r="J292" s="46"/>
    </row>
    <row r="293" spans="1:10" x14ac:dyDescent="0.25">
      <c r="A293" s="72"/>
      <c r="B293" s="38"/>
      <c r="C293" s="35"/>
      <c r="D293" s="43">
        <f>D289+D290+D291+D292</f>
        <v>24.86</v>
      </c>
      <c r="E293" s="43">
        <f t="shared" ref="E293:H293" si="36">E289+E290+E291+E292</f>
        <v>20.11</v>
      </c>
      <c r="F293" s="43">
        <f t="shared" si="36"/>
        <v>26.959999999999997</v>
      </c>
      <c r="G293" s="43">
        <f t="shared" si="36"/>
        <v>388</v>
      </c>
      <c r="H293" s="43">
        <f t="shared" si="36"/>
        <v>3.79</v>
      </c>
      <c r="I293" s="35"/>
      <c r="J293" s="46"/>
    </row>
    <row r="294" spans="1:10" x14ac:dyDescent="0.25">
      <c r="A294" s="2" t="s">
        <v>22</v>
      </c>
      <c r="B294" s="52" t="s">
        <v>65</v>
      </c>
      <c r="C294" s="48">
        <v>180</v>
      </c>
      <c r="D294" s="53">
        <v>0.75</v>
      </c>
      <c r="E294" s="53"/>
      <c r="F294" s="53">
        <v>16.149999999999999</v>
      </c>
      <c r="G294" s="53">
        <v>64</v>
      </c>
      <c r="H294" s="53">
        <v>3</v>
      </c>
      <c r="I294" s="48">
        <v>418</v>
      </c>
      <c r="J294" s="46"/>
    </row>
    <row r="295" spans="1:10" x14ac:dyDescent="0.25">
      <c r="A295" s="72" t="s">
        <v>17</v>
      </c>
      <c r="B295" s="17" t="s">
        <v>23</v>
      </c>
      <c r="C295" s="2">
        <v>80</v>
      </c>
      <c r="D295" s="2">
        <v>1.87</v>
      </c>
      <c r="E295" s="2">
        <v>3.67</v>
      </c>
      <c r="F295" s="2">
        <v>9.8699999999999992</v>
      </c>
      <c r="G295" s="2">
        <v>80</v>
      </c>
      <c r="H295" s="2">
        <v>5.37</v>
      </c>
      <c r="I295" s="2">
        <v>55</v>
      </c>
      <c r="J295" s="46"/>
    </row>
    <row r="296" spans="1:10" ht="24.75" x14ac:dyDescent="0.25">
      <c r="A296" s="72"/>
      <c r="B296" s="54" t="s">
        <v>55</v>
      </c>
      <c r="C296" s="35">
        <v>250</v>
      </c>
      <c r="D296" s="35">
        <v>1.74</v>
      </c>
      <c r="E296" s="35">
        <v>4.88</v>
      </c>
      <c r="F296" s="35">
        <v>8.48</v>
      </c>
      <c r="G296" s="35">
        <v>85</v>
      </c>
      <c r="H296" s="35">
        <v>18.399999999999999</v>
      </c>
      <c r="I296" s="35">
        <v>73</v>
      </c>
      <c r="J296" s="46"/>
    </row>
    <row r="297" spans="1:10" x14ac:dyDescent="0.25">
      <c r="A297" s="72"/>
      <c r="B297" s="38" t="s">
        <v>85</v>
      </c>
      <c r="C297" s="35" t="s">
        <v>93</v>
      </c>
      <c r="D297" s="35">
        <v>11.78</v>
      </c>
      <c r="E297" s="35">
        <v>12.91</v>
      </c>
      <c r="F297" s="35">
        <v>14.9</v>
      </c>
      <c r="G297" s="35">
        <v>223</v>
      </c>
      <c r="H297" s="35">
        <v>1.1299999999999999</v>
      </c>
      <c r="I297" s="35">
        <v>303</v>
      </c>
      <c r="J297" s="46"/>
    </row>
    <row r="298" spans="1:10" x14ac:dyDescent="0.25">
      <c r="A298" s="72"/>
      <c r="B298" s="38" t="s">
        <v>117</v>
      </c>
      <c r="C298" s="35">
        <v>150</v>
      </c>
      <c r="D298" s="35">
        <v>5.51</v>
      </c>
      <c r="E298" s="35">
        <v>4.51</v>
      </c>
      <c r="F298" s="35">
        <v>26.44</v>
      </c>
      <c r="G298" s="35">
        <v>168</v>
      </c>
      <c r="H298" s="35"/>
      <c r="I298" s="35">
        <v>335</v>
      </c>
      <c r="J298" s="46"/>
    </row>
    <row r="299" spans="1:10" x14ac:dyDescent="0.25">
      <c r="A299" s="72"/>
      <c r="B299" s="38" t="s">
        <v>163</v>
      </c>
      <c r="C299" s="35">
        <v>150</v>
      </c>
      <c r="D299" s="35">
        <v>0.51</v>
      </c>
      <c r="E299" s="35">
        <v>0.21</v>
      </c>
      <c r="F299" s="35">
        <v>14.23</v>
      </c>
      <c r="G299" s="35">
        <v>61</v>
      </c>
      <c r="H299" s="35">
        <v>75</v>
      </c>
      <c r="I299" s="35">
        <v>417</v>
      </c>
      <c r="J299" s="46"/>
    </row>
    <row r="300" spans="1:10" x14ac:dyDescent="0.25">
      <c r="A300" s="72"/>
      <c r="B300" s="38" t="s">
        <v>44</v>
      </c>
      <c r="C300" s="35">
        <v>40</v>
      </c>
      <c r="D300" s="35">
        <v>2.6</v>
      </c>
      <c r="E300" s="35">
        <v>0.4</v>
      </c>
      <c r="F300" s="35">
        <v>16</v>
      </c>
      <c r="G300" s="35">
        <v>76</v>
      </c>
      <c r="H300" s="35"/>
      <c r="I300" s="35"/>
      <c r="J300" s="46"/>
    </row>
    <row r="301" spans="1:10" x14ac:dyDescent="0.25">
      <c r="A301" s="72"/>
      <c r="B301" s="41" t="s">
        <v>56</v>
      </c>
      <c r="C301" s="28">
        <v>20</v>
      </c>
      <c r="D301" s="28">
        <v>1.5</v>
      </c>
      <c r="E301" s="28">
        <v>0.1</v>
      </c>
      <c r="F301" s="28">
        <v>10</v>
      </c>
      <c r="G301" s="28">
        <v>47</v>
      </c>
      <c r="H301" s="28"/>
      <c r="I301" s="28"/>
      <c r="J301" s="46"/>
    </row>
    <row r="302" spans="1:10" x14ac:dyDescent="0.25">
      <c r="A302" s="2"/>
      <c r="B302" s="38"/>
      <c r="C302" s="35"/>
      <c r="D302" s="43">
        <f>D295+D296+D297+D298+D299+D300+D301</f>
        <v>25.51</v>
      </c>
      <c r="E302" s="43">
        <f t="shared" ref="E302:H302" si="37">E295+E296+E297+E298+E299+E300+E301</f>
        <v>26.68</v>
      </c>
      <c r="F302" s="43">
        <f t="shared" si="37"/>
        <v>99.92</v>
      </c>
      <c r="G302" s="43">
        <f t="shared" si="37"/>
        <v>740</v>
      </c>
      <c r="H302" s="43">
        <f t="shared" si="37"/>
        <v>99.9</v>
      </c>
      <c r="I302" s="35"/>
      <c r="J302" s="46"/>
    </row>
    <row r="303" spans="1:10" x14ac:dyDescent="0.25">
      <c r="A303" s="72" t="s">
        <v>18</v>
      </c>
      <c r="B303" s="38" t="s">
        <v>67</v>
      </c>
      <c r="C303" s="35">
        <v>40</v>
      </c>
      <c r="D303" s="35">
        <v>5.08</v>
      </c>
      <c r="E303" s="35">
        <v>4.5999999999999996</v>
      </c>
      <c r="F303" s="35">
        <v>0.28000000000000003</v>
      </c>
      <c r="G303" s="35">
        <v>63</v>
      </c>
      <c r="H303" s="35"/>
      <c r="I303" s="35">
        <v>227</v>
      </c>
      <c r="J303" s="46"/>
    </row>
    <row r="304" spans="1:10" x14ac:dyDescent="0.25">
      <c r="A304" s="72"/>
      <c r="B304" s="37" t="s">
        <v>119</v>
      </c>
      <c r="C304" s="35">
        <v>205</v>
      </c>
      <c r="D304" s="35">
        <v>6.12</v>
      </c>
      <c r="E304" s="35">
        <v>6.65</v>
      </c>
      <c r="F304" s="35">
        <v>53.13</v>
      </c>
      <c r="G304" s="35">
        <v>297</v>
      </c>
      <c r="H304" s="35">
        <v>0.87</v>
      </c>
      <c r="I304" s="35">
        <v>190</v>
      </c>
      <c r="J304" s="46"/>
    </row>
    <row r="305" spans="1:10" x14ac:dyDescent="0.25">
      <c r="A305" s="72"/>
      <c r="B305" s="37" t="s">
        <v>52</v>
      </c>
      <c r="C305" s="35">
        <v>180</v>
      </c>
      <c r="D305" s="35">
        <v>5.22</v>
      </c>
      <c r="E305" s="35">
        <v>4.5</v>
      </c>
      <c r="F305" s="35">
        <v>7.56</v>
      </c>
      <c r="G305" s="35">
        <v>92</v>
      </c>
      <c r="H305" s="35"/>
      <c r="I305" s="35">
        <v>92</v>
      </c>
      <c r="J305" s="46"/>
    </row>
    <row r="306" spans="1:10" x14ac:dyDescent="0.25">
      <c r="A306" s="72"/>
      <c r="B306" s="41" t="s">
        <v>131</v>
      </c>
      <c r="C306" s="28">
        <v>50</v>
      </c>
      <c r="D306" s="2">
        <v>3.39</v>
      </c>
      <c r="E306" s="2">
        <v>6.98</v>
      </c>
      <c r="F306" s="2">
        <v>26.07</v>
      </c>
      <c r="G306" s="2">
        <v>181</v>
      </c>
      <c r="H306" s="35"/>
      <c r="I306" s="35">
        <v>453</v>
      </c>
      <c r="J306" s="46"/>
    </row>
    <row r="307" spans="1:10" x14ac:dyDescent="0.25">
      <c r="A307" s="2"/>
      <c r="B307" s="38"/>
      <c r="C307" s="35"/>
      <c r="D307" s="35"/>
      <c r="E307" s="35"/>
      <c r="F307" s="35"/>
      <c r="G307" s="35"/>
      <c r="H307" s="35"/>
      <c r="I307" s="35"/>
      <c r="J307" s="46"/>
    </row>
    <row r="308" spans="1:10" x14ac:dyDescent="0.25">
      <c r="A308" s="2"/>
      <c r="B308" s="38"/>
      <c r="C308" s="35"/>
      <c r="D308" s="43">
        <f>D304+D305+D306+D307+D303</f>
        <v>19.810000000000002</v>
      </c>
      <c r="E308" s="43">
        <f t="shared" ref="E308:H308" si="38">E304+E305+E306+E307+E303</f>
        <v>22.730000000000004</v>
      </c>
      <c r="F308" s="43">
        <f t="shared" si="38"/>
        <v>87.04</v>
      </c>
      <c r="G308" s="43">
        <f t="shared" si="38"/>
        <v>633</v>
      </c>
      <c r="H308" s="43">
        <f t="shared" si="38"/>
        <v>0.87</v>
      </c>
      <c r="I308" s="35"/>
      <c r="J308" s="46"/>
    </row>
    <row r="309" spans="1:10" x14ac:dyDescent="0.25">
      <c r="A309" s="2"/>
      <c r="B309" s="38"/>
      <c r="C309" s="35"/>
      <c r="D309" s="43">
        <f>D293+D294+D302+D308</f>
        <v>70.930000000000007</v>
      </c>
      <c r="E309" s="43">
        <f t="shared" ref="E309:H309" si="39">E293+E294+E302+E308</f>
        <v>69.52000000000001</v>
      </c>
      <c r="F309" s="43">
        <f t="shared" si="39"/>
        <v>230.07</v>
      </c>
      <c r="G309" s="43">
        <f t="shared" si="39"/>
        <v>1825</v>
      </c>
      <c r="H309" s="43">
        <f t="shared" si="39"/>
        <v>107.56000000000002</v>
      </c>
      <c r="I309" s="35"/>
      <c r="J309" s="46"/>
    </row>
    <row r="310" spans="1:10" ht="30" customHeight="1" x14ac:dyDescent="0.25">
      <c r="A310" s="69" t="s">
        <v>41</v>
      </c>
      <c r="B310" s="69"/>
      <c r="C310" s="35"/>
      <c r="D310" s="43">
        <f>D30+D56+D86+D116+D150+D183+D213+D247+D277+D309</f>
        <v>593.91000000000008</v>
      </c>
      <c r="E310" s="43">
        <f t="shared" ref="E310:H310" si="40">E30+E56+E86+E116+E150+E183+E213+E247+E277+E309</f>
        <v>537.97</v>
      </c>
      <c r="F310" s="43">
        <f t="shared" si="40"/>
        <v>2281.06</v>
      </c>
      <c r="G310" s="43">
        <f t="shared" si="40"/>
        <v>15536.539999999999</v>
      </c>
      <c r="H310" s="43">
        <f t="shared" si="40"/>
        <v>464.65999999999997</v>
      </c>
      <c r="I310" s="35"/>
      <c r="J310" s="46"/>
    </row>
    <row r="311" spans="1:10" ht="24.75" customHeight="1" x14ac:dyDescent="0.25">
      <c r="A311" s="86" t="s">
        <v>74</v>
      </c>
      <c r="B311" s="86"/>
      <c r="C311" s="35"/>
      <c r="D311" s="43"/>
      <c r="E311" s="43"/>
      <c r="F311" s="43"/>
      <c r="G311" s="43"/>
      <c r="H311" s="43"/>
      <c r="I311" s="35"/>
      <c r="J311" s="46"/>
    </row>
    <row r="312" spans="1:10" ht="18.75" customHeight="1" x14ac:dyDescent="0.25">
      <c r="A312" s="86" t="s">
        <v>75</v>
      </c>
      <c r="B312" s="86"/>
      <c r="C312" s="35"/>
      <c r="D312" s="43">
        <f>D310/10</f>
        <v>59.391000000000005</v>
      </c>
      <c r="E312" s="43">
        <f t="shared" ref="E312:H312" si="41">E310/10</f>
        <v>53.797000000000004</v>
      </c>
      <c r="F312" s="43">
        <f t="shared" si="41"/>
        <v>228.10599999999999</v>
      </c>
      <c r="G312" s="43">
        <f t="shared" si="41"/>
        <v>1553.654</v>
      </c>
      <c r="H312" s="43">
        <f t="shared" si="41"/>
        <v>46.465999999999994</v>
      </c>
      <c r="I312" s="35"/>
      <c r="J312" s="46"/>
    </row>
    <row r="313" spans="1:10" ht="33" customHeight="1" x14ac:dyDescent="0.25">
      <c r="A313" s="86" t="s">
        <v>76</v>
      </c>
      <c r="B313" s="86"/>
      <c r="C313" s="35"/>
      <c r="D313" s="35">
        <f>D312*100/G312</f>
        <v>3.8226657930272765</v>
      </c>
      <c r="E313" s="35">
        <f>E312*100/G312</f>
        <v>3.4626113664947282</v>
      </c>
      <c r="F313" s="35">
        <f>F312*100/G312</f>
        <v>14.68190472267313</v>
      </c>
      <c r="G313" s="35"/>
      <c r="H313" s="35"/>
      <c r="I313" s="35"/>
      <c r="J313" s="46"/>
    </row>
    <row r="314" spans="1:10" x14ac:dyDescent="0.25">
      <c r="B314" s="50"/>
      <c r="C314" s="46"/>
      <c r="D314" s="46"/>
      <c r="E314" s="46"/>
      <c r="F314" s="46"/>
      <c r="G314" s="46"/>
      <c r="H314" s="46"/>
      <c r="I314" s="46"/>
      <c r="J314" s="46"/>
    </row>
    <row r="315" spans="1:10" x14ac:dyDescent="0.25">
      <c r="B315" s="50"/>
      <c r="C315" s="46"/>
      <c r="D315" s="46"/>
      <c r="E315" s="46"/>
      <c r="F315" s="46"/>
      <c r="G315" s="46"/>
      <c r="H315" s="46"/>
      <c r="I315" s="46"/>
      <c r="J315" s="46"/>
    </row>
    <row r="316" spans="1:10" x14ac:dyDescent="0.25">
      <c r="B316" s="46"/>
      <c r="C316" s="46"/>
      <c r="D316" s="46"/>
      <c r="E316" s="46"/>
      <c r="F316" s="46"/>
      <c r="G316" s="46"/>
      <c r="H316" s="46"/>
      <c r="I316" s="46"/>
      <c r="J316" s="46"/>
    </row>
    <row r="317" spans="1:10" x14ac:dyDescent="0.25">
      <c r="B317" s="46"/>
      <c r="C317" s="46"/>
      <c r="D317" s="46"/>
      <c r="E317" s="46"/>
      <c r="F317" s="46"/>
      <c r="G317" s="46"/>
      <c r="H317" s="46"/>
      <c r="I317" s="46"/>
      <c r="J317" s="46"/>
    </row>
    <row r="318" spans="1:10" x14ac:dyDescent="0.25">
      <c r="B318" s="46"/>
      <c r="C318" s="46"/>
      <c r="D318" s="46"/>
      <c r="E318" s="46"/>
      <c r="F318" s="46"/>
      <c r="G318" s="46"/>
      <c r="H318" s="46"/>
      <c r="I318" s="46"/>
      <c r="J318" s="46"/>
    </row>
    <row r="319" spans="1:10" x14ac:dyDescent="0.25">
      <c r="B319" s="46"/>
      <c r="C319" s="46"/>
      <c r="D319" s="46"/>
      <c r="E319" s="46"/>
      <c r="F319" s="46"/>
      <c r="G319" s="46"/>
      <c r="H319" s="46"/>
      <c r="I319" s="46"/>
      <c r="J319" s="46"/>
    </row>
    <row r="320" spans="1:10" x14ac:dyDescent="0.25">
      <c r="B320" s="46"/>
      <c r="C320" s="46"/>
      <c r="D320" s="46"/>
      <c r="E320" s="46"/>
      <c r="F320" s="46"/>
      <c r="G320" s="46"/>
      <c r="H320" s="46"/>
      <c r="I320" s="46"/>
      <c r="J320" s="46"/>
    </row>
    <row r="321" spans="2:10" x14ac:dyDescent="0.25">
      <c r="B321" s="46"/>
      <c r="C321" s="46"/>
      <c r="D321" s="46"/>
      <c r="E321" s="46"/>
      <c r="F321" s="46"/>
      <c r="G321" s="46"/>
      <c r="H321" s="46"/>
      <c r="I321" s="46"/>
      <c r="J321" s="46"/>
    </row>
    <row r="322" spans="2:10" x14ac:dyDescent="0.25">
      <c r="B322" s="46"/>
      <c r="C322" s="46"/>
      <c r="D322" s="46"/>
      <c r="E322" s="46"/>
      <c r="F322" s="46"/>
      <c r="G322" s="46"/>
      <c r="H322" s="46"/>
      <c r="I322" s="46"/>
      <c r="J322" s="46"/>
    </row>
    <row r="323" spans="2:10" x14ac:dyDescent="0.25">
      <c r="B323" s="46"/>
      <c r="C323" s="46"/>
      <c r="D323" s="46"/>
      <c r="E323" s="46"/>
      <c r="F323" s="46"/>
      <c r="G323" s="46"/>
      <c r="H323" s="46"/>
      <c r="I323" s="46"/>
      <c r="J323" s="46"/>
    </row>
    <row r="324" spans="2:10" x14ac:dyDescent="0.25">
      <c r="B324" s="46"/>
      <c r="C324" s="46"/>
      <c r="D324" s="46"/>
      <c r="E324" s="46"/>
      <c r="F324" s="46"/>
      <c r="G324" s="46"/>
      <c r="H324" s="46"/>
      <c r="I324" s="46"/>
      <c r="J324" s="46"/>
    </row>
    <row r="325" spans="2:10" x14ac:dyDescent="0.25">
      <c r="B325" s="46"/>
      <c r="C325" s="46"/>
      <c r="D325" s="46"/>
      <c r="E325" s="46"/>
      <c r="F325" s="46"/>
      <c r="G325" s="46"/>
      <c r="H325" s="46"/>
      <c r="I325" s="46"/>
      <c r="J325" s="46"/>
    </row>
    <row r="326" spans="2:10" x14ac:dyDescent="0.25">
      <c r="B326" s="46"/>
      <c r="C326" s="46"/>
      <c r="D326" s="46"/>
      <c r="E326" s="46"/>
      <c r="F326" s="46"/>
      <c r="G326" s="46"/>
      <c r="H326" s="46"/>
      <c r="I326" s="46"/>
      <c r="J326" s="46"/>
    </row>
    <row r="327" spans="2:10" x14ac:dyDescent="0.25">
      <c r="B327" s="46"/>
      <c r="C327" s="46"/>
      <c r="D327" s="46"/>
      <c r="E327" s="46"/>
      <c r="F327" s="46"/>
      <c r="G327" s="46"/>
      <c r="H327" s="46"/>
      <c r="I327" s="46"/>
      <c r="J327" s="46"/>
    </row>
    <row r="328" spans="2:10" x14ac:dyDescent="0.25">
      <c r="B328" s="46"/>
      <c r="C328" s="46"/>
      <c r="D328" s="46"/>
      <c r="E328" s="46"/>
      <c r="F328" s="46"/>
      <c r="G328" s="46"/>
      <c r="H328" s="46"/>
      <c r="I328" s="46"/>
      <c r="J328" s="46"/>
    </row>
    <row r="329" spans="2:10" x14ac:dyDescent="0.25">
      <c r="B329" s="46"/>
      <c r="C329" s="46"/>
      <c r="D329" s="46"/>
      <c r="E329" s="46"/>
      <c r="F329" s="46"/>
      <c r="G329" s="46"/>
      <c r="H329" s="46"/>
      <c r="I329" s="46"/>
      <c r="J329" s="46"/>
    </row>
    <row r="330" spans="2:10" x14ac:dyDescent="0.25">
      <c r="B330" s="46"/>
      <c r="C330" s="46"/>
      <c r="D330" s="46"/>
      <c r="E330" s="46"/>
      <c r="F330" s="46"/>
      <c r="G330" s="46"/>
      <c r="H330" s="46"/>
      <c r="I330" s="46"/>
      <c r="J330" s="46"/>
    </row>
    <row r="331" spans="2:10" x14ac:dyDescent="0.25">
      <c r="B331" s="46"/>
      <c r="C331" s="46"/>
      <c r="D331" s="46"/>
      <c r="E331" s="46"/>
      <c r="F331" s="46"/>
      <c r="G331" s="46"/>
      <c r="H331" s="46"/>
      <c r="I331" s="46"/>
      <c r="J331" s="46"/>
    </row>
    <row r="332" spans="2:10" x14ac:dyDescent="0.25">
      <c r="B332" s="46"/>
      <c r="C332" s="46"/>
      <c r="D332" s="46"/>
      <c r="E332" s="46"/>
      <c r="F332" s="46"/>
      <c r="G332" s="46"/>
      <c r="H332" s="46"/>
      <c r="I332" s="46"/>
      <c r="J332" s="46"/>
    </row>
    <row r="333" spans="2:10" x14ac:dyDescent="0.25">
      <c r="B333" s="46"/>
      <c r="C333" s="46"/>
      <c r="D333" s="46"/>
      <c r="E333" s="46"/>
      <c r="F333" s="46"/>
      <c r="G333" s="46"/>
      <c r="H333" s="46"/>
      <c r="I333" s="46"/>
      <c r="J333" s="46"/>
    </row>
    <row r="334" spans="2:10" x14ac:dyDescent="0.25">
      <c r="B334" s="46"/>
      <c r="C334" s="46"/>
      <c r="D334" s="46"/>
      <c r="E334" s="46"/>
      <c r="F334" s="46"/>
      <c r="G334" s="46"/>
      <c r="H334" s="46"/>
      <c r="I334" s="46"/>
      <c r="J334" s="46"/>
    </row>
    <row r="335" spans="2:10" x14ac:dyDescent="0.25">
      <c r="B335" s="46"/>
      <c r="C335" s="46"/>
      <c r="D335" s="46"/>
      <c r="E335" s="46"/>
      <c r="F335" s="46"/>
      <c r="G335" s="46"/>
      <c r="H335" s="46"/>
      <c r="I335" s="46"/>
      <c r="J335" s="46"/>
    </row>
    <row r="336" spans="2:10" x14ac:dyDescent="0.25">
      <c r="B336" s="46"/>
      <c r="C336" s="46"/>
      <c r="D336" s="46"/>
      <c r="E336" s="46"/>
      <c r="F336" s="46"/>
      <c r="G336" s="46"/>
      <c r="H336" s="46"/>
      <c r="I336" s="46"/>
      <c r="J336" s="46"/>
    </row>
    <row r="337" spans="2:10" x14ac:dyDescent="0.25">
      <c r="B337" s="46"/>
      <c r="C337" s="46"/>
      <c r="D337" s="46"/>
      <c r="E337" s="46"/>
      <c r="F337" s="46"/>
      <c r="G337" s="46"/>
      <c r="H337" s="46"/>
      <c r="I337" s="46"/>
      <c r="J337" s="46"/>
    </row>
    <row r="338" spans="2:10" x14ac:dyDescent="0.25">
      <c r="B338" s="46"/>
      <c r="C338" s="46"/>
      <c r="D338" s="46"/>
      <c r="E338" s="46"/>
      <c r="F338" s="46"/>
      <c r="G338" s="46"/>
      <c r="H338" s="46"/>
      <c r="I338" s="46"/>
      <c r="J338" s="46"/>
    </row>
    <row r="339" spans="2:10" x14ac:dyDescent="0.25">
      <c r="B339" s="46"/>
      <c r="C339" s="46"/>
      <c r="D339" s="46"/>
      <c r="E339" s="46"/>
      <c r="F339" s="46"/>
      <c r="G339" s="46"/>
      <c r="H339" s="46"/>
      <c r="I339" s="46"/>
      <c r="J339" s="46"/>
    </row>
    <row r="340" spans="2:10" x14ac:dyDescent="0.25">
      <c r="B340" s="46"/>
      <c r="C340" s="46"/>
      <c r="D340" s="46"/>
      <c r="E340" s="46"/>
      <c r="F340" s="46"/>
      <c r="G340" s="46"/>
      <c r="H340" s="46"/>
      <c r="I340" s="46"/>
      <c r="J340" s="46"/>
    </row>
    <row r="341" spans="2:10" x14ac:dyDescent="0.25">
      <c r="B341" s="46"/>
      <c r="C341" s="46"/>
      <c r="D341" s="46"/>
      <c r="E341" s="46"/>
      <c r="F341" s="46"/>
      <c r="G341" s="46"/>
      <c r="H341" s="46"/>
      <c r="I341" s="46"/>
      <c r="J341" s="46"/>
    </row>
    <row r="342" spans="2:10" x14ac:dyDescent="0.25">
      <c r="B342" s="46"/>
      <c r="C342" s="46"/>
      <c r="D342" s="46"/>
      <c r="E342" s="46"/>
      <c r="F342" s="46"/>
      <c r="G342" s="46"/>
      <c r="H342" s="46"/>
      <c r="I342" s="46"/>
      <c r="J342" s="46"/>
    </row>
    <row r="343" spans="2:10" x14ac:dyDescent="0.25">
      <c r="B343" s="46"/>
      <c r="C343" s="46"/>
      <c r="D343" s="46"/>
      <c r="E343" s="46"/>
      <c r="F343" s="46"/>
      <c r="G343" s="46"/>
      <c r="H343" s="46"/>
      <c r="I343" s="46"/>
      <c r="J343" s="46"/>
    </row>
    <row r="344" spans="2:10" x14ac:dyDescent="0.25">
      <c r="B344" s="46"/>
      <c r="C344" s="46"/>
      <c r="D344" s="46"/>
      <c r="E344" s="46"/>
      <c r="F344" s="46"/>
      <c r="G344" s="46"/>
      <c r="H344" s="46"/>
      <c r="I344" s="46"/>
      <c r="J344" s="46"/>
    </row>
    <row r="345" spans="2:10" x14ac:dyDescent="0.25">
      <c r="B345" s="46"/>
      <c r="C345" s="46"/>
      <c r="D345" s="46"/>
      <c r="E345" s="46"/>
      <c r="F345" s="46"/>
      <c r="G345" s="46"/>
      <c r="H345" s="46"/>
      <c r="I345" s="46"/>
      <c r="J345" s="46"/>
    </row>
    <row r="346" spans="2:10" x14ac:dyDescent="0.25">
      <c r="B346" s="46"/>
      <c r="C346" s="46"/>
      <c r="D346" s="46"/>
      <c r="E346" s="46"/>
      <c r="F346" s="46"/>
      <c r="G346" s="46"/>
      <c r="H346" s="46"/>
      <c r="I346" s="46"/>
      <c r="J346" s="46"/>
    </row>
    <row r="347" spans="2:10" x14ac:dyDescent="0.25">
      <c r="B347" s="46"/>
      <c r="C347" s="46"/>
      <c r="D347" s="46"/>
      <c r="E347" s="46"/>
      <c r="F347" s="46"/>
      <c r="G347" s="46"/>
      <c r="H347" s="46"/>
      <c r="I347" s="46"/>
      <c r="J347" s="46"/>
    </row>
    <row r="348" spans="2:10" x14ac:dyDescent="0.25">
      <c r="B348" s="46"/>
      <c r="C348" s="46"/>
      <c r="D348" s="46"/>
      <c r="E348" s="46"/>
      <c r="F348" s="46"/>
      <c r="G348" s="46"/>
      <c r="H348" s="46"/>
      <c r="I348" s="46"/>
      <c r="J348" s="46"/>
    </row>
    <row r="349" spans="2:10" x14ac:dyDescent="0.25">
      <c r="B349" s="46"/>
      <c r="C349" s="46"/>
      <c r="D349" s="46"/>
      <c r="E349" s="46"/>
      <c r="F349" s="46"/>
      <c r="G349" s="46"/>
      <c r="H349" s="46"/>
      <c r="I349" s="46"/>
      <c r="J349" s="46"/>
    </row>
    <row r="350" spans="2:10" x14ac:dyDescent="0.25">
      <c r="B350" s="46"/>
      <c r="C350" s="46"/>
      <c r="D350" s="46"/>
      <c r="E350" s="46"/>
      <c r="F350" s="46"/>
      <c r="G350" s="46"/>
      <c r="H350" s="46"/>
      <c r="I350" s="46"/>
      <c r="J350" s="46"/>
    </row>
    <row r="351" spans="2:10" x14ac:dyDescent="0.25">
      <c r="B351" s="46"/>
      <c r="C351" s="46"/>
      <c r="D351" s="46"/>
      <c r="E351" s="46"/>
      <c r="F351" s="46"/>
      <c r="G351" s="46"/>
      <c r="H351" s="46"/>
      <c r="I351" s="46"/>
      <c r="J351" s="46"/>
    </row>
    <row r="352" spans="2:10" x14ac:dyDescent="0.25">
      <c r="B352" s="46"/>
      <c r="C352" s="46"/>
      <c r="D352" s="46"/>
      <c r="E352" s="46"/>
      <c r="F352" s="46"/>
      <c r="G352" s="46"/>
      <c r="H352" s="46"/>
      <c r="I352" s="46"/>
      <c r="J352" s="46"/>
    </row>
    <row r="353" spans="2:10" x14ac:dyDescent="0.25">
      <c r="B353" s="46"/>
      <c r="C353" s="46"/>
      <c r="D353" s="46"/>
      <c r="E353" s="46"/>
      <c r="F353" s="46"/>
      <c r="G353" s="46"/>
      <c r="H353" s="46"/>
      <c r="I353" s="46"/>
      <c r="J353" s="46"/>
    </row>
    <row r="354" spans="2:10" x14ac:dyDescent="0.25">
      <c r="B354" s="46"/>
      <c r="C354" s="46"/>
      <c r="D354" s="46"/>
      <c r="E354" s="46"/>
      <c r="F354" s="46"/>
      <c r="G354" s="46"/>
      <c r="H354" s="46"/>
      <c r="I354" s="46"/>
      <c r="J354" s="46"/>
    </row>
    <row r="355" spans="2:10" x14ac:dyDescent="0.25">
      <c r="B355" s="46"/>
      <c r="C355" s="46"/>
      <c r="D355" s="46"/>
      <c r="E355" s="46"/>
      <c r="F355" s="46"/>
      <c r="G355" s="46"/>
      <c r="H355" s="46"/>
      <c r="I355" s="46"/>
      <c r="J355" s="46"/>
    </row>
    <row r="356" spans="2:10" x14ac:dyDescent="0.25">
      <c r="B356" s="46"/>
      <c r="C356" s="46"/>
      <c r="D356" s="46"/>
      <c r="E356" s="46"/>
      <c r="F356" s="46"/>
      <c r="G356" s="46"/>
      <c r="H356" s="46"/>
      <c r="I356" s="46"/>
      <c r="J356" s="46"/>
    </row>
    <row r="357" spans="2:10" x14ac:dyDescent="0.25">
      <c r="B357" s="46"/>
      <c r="C357" s="46"/>
      <c r="D357" s="46"/>
      <c r="E357" s="46"/>
      <c r="F357" s="46"/>
      <c r="G357" s="46"/>
      <c r="H357" s="46"/>
      <c r="I357" s="46"/>
      <c r="J357" s="46"/>
    </row>
    <row r="358" spans="2:10" x14ac:dyDescent="0.25">
      <c r="B358" s="46"/>
      <c r="C358" s="46"/>
      <c r="D358" s="46"/>
      <c r="E358" s="46"/>
      <c r="F358" s="46"/>
      <c r="G358" s="46"/>
      <c r="H358" s="46"/>
      <c r="I358" s="46"/>
      <c r="J358" s="46"/>
    </row>
    <row r="359" spans="2:10" x14ac:dyDescent="0.25">
      <c r="B359" s="46"/>
      <c r="C359" s="46"/>
      <c r="D359" s="46"/>
      <c r="E359" s="46"/>
      <c r="F359" s="46"/>
      <c r="G359" s="46"/>
      <c r="H359" s="46"/>
      <c r="I359" s="46"/>
      <c r="J359" s="46"/>
    </row>
    <row r="360" spans="2:10" x14ac:dyDescent="0.25">
      <c r="B360" s="46"/>
      <c r="C360" s="46"/>
      <c r="D360" s="46"/>
      <c r="E360" s="46"/>
      <c r="F360" s="46"/>
      <c r="G360" s="46"/>
      <c r="H360" s="46"/>
      <c r="I360" s="46"/>
      <c r="J360" s="46"/>
    </row>
    <row r="361" spans="2:10" x14ac:dyDescent="0.25">
      <c r="B361" s="46"/>
      <c r="C361" s="46"/>
      <c r="D361" s="46"/>
      <c r="E361" s="46"/>
      <c r="F361" s="46"/>
      <c r="G361" s="46"/>
      <c r="H361" s="46"/>
      <c r="I361" s="46"/>
      <c r="J361" s="46"/>
    </row>
    <row r="362" spans="2:10" x14ac:dyDescent="0.25">
      <c r="B362" s="46"/>
      <c r="C362" s="46"/>
      <c r="D362" s="46"/>
      <c r="E362" s="46"/>
      <c r="F362" s="46"/>
      <c r="G362" s="46"/>
      <c r="H362" s="46"/>
      <c r="I362" s="46"/>
      <c r="J362" s="46"/>
    </row>
    <row r="363" spans="2:10" x14ac:dyDescent="0.25">
      <c r="B363" s="46"/>
      <c r="C363" s="46"/>
      <c r="D363" s="46"/>
      <c r="E363" s="46"/>
      <c r="F363" s="46"/>
      <c r="G363" s="46"/>
      <c r="H363" s="46"/>
      <c r="I363" s="46"/>
      <c r="J363" s="46"/>
    </row>
    <row r="364" spans="2:10" x14ac:dyDescent="0.25">
      <c r="B364" s="46"/>
      <c r="C364" s="46"/>
      <c r="D364" s="46"/>
      <c r="E364" s="46"/>
      <c r="F364" s="46"/>
      <c r="G364" s="46"/>
      <c r="H364" s="46"/>
      <c r="I364" s="46"/>
      <c r="J364" s="46"/>
    </row>
    <row r="365" spans="2:10" x14ac:dyDescent="0.25">
      <c r="B365" s="46"/>
      <c r="C365" s="46"/>
      <c r="D365" s="46"/>
      <c r="E365" s="46"/>
      <c r="F365" s="46"/>
      <c r="G365" s="46"/>
      <c r="H365" s="46"/>
      <c r="I365" s="46"/>
      <c r="J365" s="46"/>
    </row>
    <row r="366" spans="2:10" x14ac:dyDescent="0.25">
      <c r="B366" s="46"/>
      <c r="C366" s="46"/>
      <c r="D366" s="46"/>
      <c r="E366" s="46"/>
      <c r="F366" s="46"/>
      <c r="G366" s="46"/>
      <c r="H366" s="46"/>
      <c r="I366" s="46"/>
      <c r="J366" s="46"/>
    </row>
    <row r="367" spans="2:10" x14ac:dyDescent="0.25">
      <c r="B367" s="46"/>
      <c r="C367" s="46"/>
      <c r="D367" s="46"/>
      <c r="E367" s="46"/>
      <c r="F367" s="46"/>
      <c r="G367" s="46"/>
      <c r="H367" s="46"/>
      <c r="I367" s="46"/>
      <c r="J367" s="46"/>
    </row>
    <row r="368" spans="2:10" x14ac:dyDescent="0.25">
      <c r="B368" s="46"/>
      <c r="C368" s="46"/>
      <c r="D368" s="46"/>
      <c r="E368" s="46"/>
      <c r="F368" s="46"/>
      <c r="G368" s="46"/>
      <c r="H368" s="46"/>
      <c r="I368" s="46"/>
      <c r="J368" s="46"/>
    </row>
    <row r="369" spans="2:10" x14ac:dyDescent="0.25">
      <c r="B369" s="46"/>
      <c r="C369" s="46"/>
      <c r="D369" s="46"/>
      <c r="E369" s="46"/>
      <c r="F369" s="46"/>
      <c r="G369" s="46"/>
      <c r="H369" s="46"/>
      <c r="I369" s="46"/>
      <c r="J369" s="46"/>
    </row>
    <row r="370" spans="2:10" x14ac:dyDescent="0.25">
      <c r="B370" s="46"/>
      <c r="C370" s="46"/>
      <c r="D370" s="46"/>
      <c r="E370" s="46"/>
      <c r="F370" s="46"/>
      <c r="G370" s="46"/>
      <c r="H370" s="46"/>
      <c r="I370" s="46"/>
      <c r="J370" s="46"/>
    </row>
    <row r="371" spans="2:10" x14ac:dyDescent="0.25">
      <c r="B371" s="46"/>
      <c r="C371" s="46"/>
      <c r="D371" s="46"/>
      <c r="E371" s="46"/>
      <c r="F371" s="46"/>
      <c r="G371" s="46"/>
      <c r="H371" s="46"/>
      <c r="I371" s="46"/>
      <c r="J371" s="46"/>
    </row>
    <row r="372" spans="2:10" x14ac:dyDescent="0.25">
      <c r="B372" s="46"/>
      <c r="C372" s="46"/>
      <c r="D372" s="46"/>
      <c r="E372" s="46"/>
      <c r="F372" s="46"/>
      <c r="G372" s="46"/>
      <c r="H372" s="46"/>
      <c r="I372" s="46"/>
      <c r="J372" s="46"/>
    </row>
    <row r="373" spans="2:10" x14ac:dyDescent="0.25">
      <c r="B373" s="46"/>
      <c r="C373" s="46"/>
      <c r="D373" s="46"/>
      <c r="E373" s="46"/>
      <c r="F373" s="46"/>
      <c r="G373" s="46"/>
      <c r="H373" s="46"/>
      <c r="I373" s="46"/>
      <c r="J373" s="46"/>
    </row>
    <row r="374" spans="2:10" x14ac:dyDescent="0.25">
      <c r="B374" s="46"/>
      <c r="C374" s="46"/>
      <c r="D374" s="46"/>
      <c r="E374" s="46"/>
      <c r="F374" s="46"/>
      <c r="G374" s="46"/>
      <c r="H374" s="46"/>
      <c r="I374" s="46"/>
      <c r="J374" s="46"/>
    </row>
    <row r="375" spans="2:10" x14ac:dyDescent="0.25">
      <c r="B375" s="46"/>
      <c r="C375" s="46"/>
      <c r="D375" s="46"/>
      <c r="E375" s="46"/>
      <c r="F375" s="46"/>
      <c r="G375" s="46"/>
      <c r="H375" s="46"/>
      <c r="I375" s="46"/>
      <c r="J375" s="46"/>
    </row>
    <row r="376" spans="2:10" x14ac:dyDescent="0.25">
      <c r="B376" s="46"/>
      <c r="C376" s="46"/>
      <c r="D376" s="46"/>
      <c r="E376" s="46"/>
      <c r="F376" s="46"/>
      <c r="G376" s="46"/>
      <c r="H376" s="46"/>
      <c r="I376" s="46"/>
      <c r="J376" s="46"/>
    </row>
    <row r="377" spans="2:10" x14ac:dyDescent="0.25">
      <c r="B377" s="46"/>
      <c r="C377" s="46"/>
      <c r="D377" s="46"/>
      <c r="E377" s="46"/>
      <c r="F377" s="46"/>
      <c r="G377" s="46"/>
      <c r="H377" s="46"/>
      <c r="I377" s="46"/>
      <c r="J377" s="46"/>
    </row>
    <row r="378" spans="2:10" x14ac:dyDescent="0.25">
      <c r="B378" s="46"/>
      <c r="C378" s="46"/>
      <c r="D378" s="46"/>
      <c r="E378" s="46"/>
      <c r="F378" s="46"/>
      <c r="G378" s="46"/>
      <c r="H378" s="46"/>
      <c r="I378" s="46"/>
      <c r="J378" s="46"/>
    </row>
    <row r="379" spans="2:10" x14ac:dyDescent="0.25">
      <c r="B379" s="46"/>
      <c r="C379" s="46"/>
      <c r="D379" s="46"/>
      <c r="E379" s="46"/>
      <c r="F379" s="46"/>
      <c r="G379" s="46"/>
      <c r="H379" s="46"/>
      <c r="I379" s="46"/>
      <c r="J379" s="46"/>
    </row>
    <row r="380" spans="2:10" x14ac:dyDescent="0.25">
      <c r="B380" s="46"/>
      <c r="C380" s="46"/>
      <c r="D380" s="46"/>
      <c r="E380" s="46"/>
      <c r="F380" s="46"/>
      <c r="G380" s="46"/>
      <c r="H380" s="46"/>
      <c r="I380" s="46"/>
      <c r="J380" s="46"/>
    </row>
    <row r="381" spans="2:10" x14ac:dyDescent="0.25">
      <c r="B381" s="46"/>
      <c r="C381" s="46"/>
      <c r="D381" s="46"/>
      <c r="E381" s="46"/>
      <c r="F381" s="46"/>
      <c r="G381" s="46"/>
      <c r="H381" s="46"/>
      <c r="I381" s="46"/>
      <c r="J381" s="46"/>
    </row>
    <row r="382" spans="2:10" x14ac:dyDescent="0.25">
      <c r="B382" s="46"/>
      <c r="C382" s="46"/>
      <c r="D382" s="46"/>
      <c r="E382" s="46"/>
      <c r="F382" s="46"/>
      <c r="G382" s="46"/>
      <c r="H382" s="46"/>
      <c r="I382" s="46"/>
      <c r="J382" s="46"/>
    </row>
    <row r="383" spans="2:10" x14ac:dyDescent="0.25">
      <c r="B383" s="46"/>
      <c r="C383" s="46"/>
      <c r="D383" s="46"/>
      <c r="E383" s="46"/>
      <c r="F383" s="46"/>
      <c r="G383" s="46"/>
      <c r="H383" s="46"/>
      <c r="I383" s="46"/>
      <c r="J383" s="46"/>
    </row>
    <row r="384" spans="2:10" x14ac:dyDescent="0.25">
      <c r="B384" s="46"/>
      <c r="C384" s="46"/>
      <c r="D384" s="46"/>
      <c r="E384" s="46"/>
      <c r="F384" s="46"/>
      <c r="G384" s="46"/>
      <c r="H384" s="46"/>
      <c r="I384" s="46"/>
      <c r="J384" s="46"/>
    </row>
    <row r="385" spans="2:10" x14ac:dyDescent="0.25">
      <c r="B385" s="46"/>
      <c r="C385" s="46"/>
      <c r="D385" s="46"/>
      <c r="E385" s="46"/>
      <c r="F385" s="46"/>
      <c r="G385" s="46"/>
      <c r="H385" s="46"/>
      <c r="I385" s="46"/>
      <c r="J385" s="46"/>
    </row>
    <row r="386" spans="2:10" x14ac:dyDescent="0.25">
      <c r="B386" s="46"/>
      <c r="C386" s="46"/>
      <c r="D386" s="46"/>
      <c r="E386" s="46"/>
      <c r="F386" s="46"/>
      <c r="G386" s="46"/>
      <c r="H386" s="46"/>
      <c r="I386" s="46"/>
      <c r="J386" s="46"/>
    </row>
    <row r="387" spans="2:10" x14ac:dyDescent="0.25">
      <c r="B387" s="46"/>
      <c r="C387" s="46"/>
      <c r="D387" s="46"/>
      <c r="E387" s="46"/>
      <c r="F387" s="46"/>
      <c r="G387" s="46"/>
      <c r="H387" s="46"/>
      <c r="I387" s="46"/>
      <c r="J387" s="46"/>
    </row>
    <row r="388" spans="2:10" x14ac:dyDescent="0.25">
      <c r="B388" s="46"/>
      <c r="C388" s="46"/>
      <c r="D388" s="46"/>
      <c r="E388" s="46"/>
      <c r="F388" s="46"/>
      <c r="G388" s="46"/>
      <c r="H388" s="46"/>
      <c r="I388" s="46"/>
      <c r="J388" s="46"/>
    </row>
    <row r="389" spans="2:10" x14ac:dyDescent="0.25">
      <c r="B389" s="46"/>
      <c r="C389" s="46"/>
      <c r="D389" s="46"/>
      <c r="E389" s="46"/>
      <c r="F389" s="46"/>
      <c r="G389" s="46"/>
      <c r="H389" s="46"/>
      <c r="I389" s="46"/>
      <c r="J389" s="46"/>
    </row>
    <row r="390" spans="2:10" x14ac:dyDescent="0.25">
      <c r="B390" s="46"/>
      <c r="C390" s="46"/>
      <c r="D390" s="46"/>
      <c r="E390" s="46"/>
      <c r="F390" s="46"/>
      <c r="G390" s="46"/>
      <c r="H390" s="46"/>
      <c r="I390" s="46"/>
      <c r="J390" s="46"/>
    </row>
    <row r="391" spans="2:10" x14ac:dyDescent="0.25">
      <c r="B391" s="46"/>
      <c r="C391" s="46"/>
      <c r="D391" s="46"/>
      <c r="E391" s="46"/>
      <c r="F391" s="46"/>
      <c r="G391" s="46"/>
      <c r="H391" s="46"/>
      <c r="I391" s="46"/>
      <c r="J391" s="46"/>
    </row>
    <row r="392" spans="2:10" x14ac:dyDescent="0.25">
      <c r="B392" s="46"/>
      <c r="C392" s="46"/>
      <c r="D392" s="46"/>
      <c r="E392" s="46"/>
      <c r="F392" s="46"/>
      <c r="G392" s="46"/>
      <c r="H392" s="46"/>
      <c r="I392" s="46"/>
      <c r="J392" s="46"/>
    </row>
    <row r="393" spans="2:10" x14ac:dyDescent="0.25">
      <c r="B393" s="46"/>
      <c r="C393" s="46"/>
      <c r="D393" s="46"/>
      <c r="E393" s="46"/>
      <c r="F393" s="46"/>
      <c r="G393" s="46"/>
      <c r="H393" s="46"/>
      <c r="I393" s="46"/>
      <c r="J393" s="46"/>
    </row>
    <row r="394" spans="2:10" x14ac:dyDescent="0.25">
      <c r="B394" s="46"/>
      <c r="C394" s="46"/>
      <c r="D394" s="46"/>
      <c r="E394" s="46"/>
      <c r="F394" s="46"/>
      <c r="G394" s="46"/>
      <c r="H394" s="46"/>
      <c r="I394" s="46"/>
      <c r="J394" s="46"/>
    </row>
    <row r="395" spans="2:10" x14ac:dyDescent="0.25">
      <c r="B395" s="46"/>
      <c r="C395" s="46"/>
      <c r="D395" s="46"/>
      <c r="E395" s="46"/>
      <c r="F395" s="46"/>
      <c r="G395" s="46"/>
      <c r="H395" s="46"/>
      <c r="I395" s="46"/>
      <c r="J395" s="46"/>
    </row>
    <row r="396" spans="2:10" x14ac:dyDescent="0.25">
      <c r="B396" s="46"/>
      <c r="C396" s="46"/>
      <c r="D396" s="46"/>
      <c r="E396" s="46"/>
      <c r="F396" s="46"/>
      <c r="G396" s="46"/>
      <c r="H396" s="46"/>
      <c r="I396" s="46"/>
      <c r="J396" s="46"/>
    </row>
    <row r="397" spans="2:10" x14ac:dyDescent="0.25">
      <c r="B397" s="46"/>
      <c r="C397" s="46"/>
      <c r="D397" s="46"/>
      <c r="E397" s="46"/>
      <c r="F397" s="46"/>
      <c r="G397" s="46"/>
      <c r="H397" s="46"/>
      <c r="I397" s="46"/>
      <c r="J397" s="46"/>
    </row>
    <row r="398" spans="2:10" x14ac:dyDescent="0.25">
      <c r="B398" s="46"/>
      <c r="C398" s="46"/>
      <c r="D398" s="46"/>
      <c r="E398" s="46"/>
      <c r="F398" s="46"/>
      <c r="G398" s="46"/>
      <c r="H398" s="46"/>
      <c r="I398" s="46"/>
      <c r="J398" s="46"/>
    </row>
    <row r="399" spans="2:10" x14ac:dyDescent="0.25">
      <c r="B399" s="46"/>
      <c r="C399" s="46"/>
      <c r="D399" s="46"/>
      <c r="E399" s="46"/>
      <c r="F399" s="46"/>
      <c r="G399" s="46"/>
      <c r="H399" s="46"/>
      <c r="I399" s="46"/>
      <c r="J399" s="46"/>
    </row>
    <row r="400" spans="2:10" x14ac:dyDescent="0.25">
      <c r="B400" s="46"/>
      <c r="C400" s="46"/>
      <c r="D400" s="46"/>
      <c r="E400" s="46"/>
      <c r="F400" s="46"/>
      <c r="G400" s="46"/>
      <c r="H400" s="46"/>
      <c r="I400" s="46"/>
      <c r="J400" s="46"/>
    </row>
    <row r="401" spans="2:10" x14ac:dyDescent="0.25">
      <c r="B401" s="46"/>
      <c r="C401" s="46"/>
      <c r="D401" s="46"/>
      <c r="E401" s="46"/>
      <c r="F401" s="46"/>
      <c r="G401" s="46"/>
      <c r="H401" s="46"/>
      <c r="I401" s="46"/>
      <c r="J401" s="46"/>
    </row>
    <row r="402" spans="2:10" x14ac:dyDescent="0.25">
      <c r="B402" s="46"/>
      <c r="C402" s="46"/>
      <c r="D402" s="46"/>
      <c r="E402" s="46"/>
      <c r="F402" s="46"/>
      <c r="G402" s="46"/>
      <c r="H402" s="46"/>
      <c r="I402" s="46"/>
      <c r="J402" s="46"/>
    </row>
    <row r="403" spans="2:10" x14ac:dyDescent="0.25">
      <c r="B403" s="46"/>
      <c r="C403" s="46"/>
      <c r="D403" s="46"/>
      <c r="E403" s="46"/>
      <c r="F403" s="46"/>
      <c r="G403" s="46"/>
      <c r="H403" s="46"/>
      <c r="I403" s="46"/>
      <c r="J403" s="46"/>
    </row>
    <row r="404" spans="2:10" x14ac:dyDescent="0.25">
      <c r="B404" s="46"/>
      <c r="C404" s="46"/>
      <c r="D404" s="46"/>
      <c r="E404" s="46"/>
      <c r="F404" s="46"/>
      <c r="G404" s="46"/>
      <c r="H404" s="46"/>
      <c r="I404" s="46"/>
      <c r="J404" s="46"/>
    </row>
    <row r="405" spans="2:10" x14ac:dyDescent="0.25">
      <c r="B405" s="46"/>
      <c r="C405" s="46"/>
      <c r="D405" s="46"/>
      <c r="E405" s="46"/>
      <c r="F405" s="46"/>
      <c r="G405" s="46"/>
      <c r="H405" s="46"/>
      <c r="I405" s="46"/>
      <c r="J405" s="46"/>
    </row>
    <row r="406" spans="2:10" x14ac:dyDescent="0.25">
      <c r="B406" s="46"/>
      <c r="C406" s="46"/>
      <c r="D406" s="46"/>
      <c r="E406" s="46"/>
      <c r="F406" s="46"/>
      <c r="G406" s="46"/>
      <c r="H406" s="46"/>
      <c r="I406" s="46"/>
      <c r="J406" s="46"/>
    </row>
    <row r="407" spans="2:10" x14ac:dyDescent="0.25">
      <c r="B407" s="46"/>
      <c r="C407" s="46"/>
      <c r="D407" s="46"/>
      <c r="E407" s="46"/>
      <c r="F407" s="46"/>
      <c r="G407" s="46"/>
      <c r="H407" s="46"/>
      <c r="I407" s="46"/>
      <c r="J407" s="46"/>
    </row>
    <row r="408" spans="2:10" x14ac:dyDescent="0.25">
      <c r="B408" s="46"/>
      <c r="C408" s="46"/>
      <c r="D408" s="46"/>
      <c r="E408" s="46"/>
      <c r="F408" s="46"/>
      <c r="G408" s="46"/>
      <c r="H408" s="46"/>
      <c r="I408" s="46"/>
      <c r="J408" s="46"/>
    </row>
    <row r="409" spans="2:10" x14ac:dyDescent="0.25">
      <c r="B409" s="46"/>
      <c r="C409" s="46"/>
      <c r="D409" s="46"/>
      <c r="E409" s="46"/>
      <c r="F409" s="46"/>
      <c r="G409" s="46"/>
      <c r="H409" s="46"/>
      <c r="I409" s="46"/>
      <c r="J409" s="46"/>
    </row>
    <row r="410" spans="2:10" x14ac:dyDescent="0.25">
      <c r="B410" s="46"/>
      <c r="C410" s="46"/>
      <c r="D410" s="46"/>
      <c r="E410" s="46"/>
      <c r="F410" s="46"/>
      <c r="G410" s="46"/>
      <c r="H410" s="46"/>
      <c r="I410" s="46"/>
      <c r="J410" s="46"/>
    </row>
    <row r="411" spans="2:10" x14ac:dyDescent="0.25">
      <c r="B411" s="46"/>
      <c r="C411" s="46"/>
      <c r="D411" s="46"/>
      <c r="E411" s="46"/>
      <c r="F411" s="46"/>
      <c r="G411" s="46"/>
      <c r="H411" s="46"/>
      <c r="I411" s="46"/>
      <c r="J411" s="46"/>
    </row>
    <row r="412" spans="2:10" x14ac:dyDescent="0.25">
      <c r="B412" s="46"/>
      <c r="C412" s="46"/>
      <c r="D412" s="46"/>
      <c r="E412" s="46"/>
      <c r="F412" s="46"/>
      <c r="G412" s="46"/>
      <c r="H412" s="46"/>
      <c r="I412" s="46"/>
      <c r="J412" s="46"/>
    </row>
    <row r="413" spans="2:10" x14ac:dyDescent="0.25">
      <c r="B413" s="46"/>
      <c r="C413" s="46"/>
      <c r="D413" s="46"/>
      <c r="E413" s="46"/>
      <c r="F413" s="46"/>
      <c r="G413" s="46"/>
      <c r="H413" s="46"/>
      <c r="I413" s="46"/>
      <c r="J413" s="46"/>
    </row>
    <row r="414" spans="2:10" x14ac:dyDescent="0.25">
      <c r="B414" s="46"/>
      <c r="C414" s="46"/>
      <c r="D414" s="46"/>
      <c r="E414" s="46"/>
      <c r="F414" s="46"/>
      <c r="G414" s="46"/>
      <c r="H414" s="46"/>
      <c r="I414" s="46"/>
      <c r="J414" s="46"/>
    </row>
    <row r="415" spans="2:10" x14ac:dyDescent="0.25">
      <c r="B415" s="46"/>
      <c r="C415" s="46"/>
      <c r="D415" s="46"/>
      <c r="E415" s="46"/>
      <c r="F415" s="46"/>
      <c r="G415" s="46"/>
      <c r="H415" s="46"/>
      <c r="I415" s="46"/>
      <c r="J415" s="46"/>
    </row>
    <row r="416" spans="2:10" x14ac:dyDescent="0.25">
      <c r="B416" s="46"/>
      <c r="C416" s="46"/>
      <c r="D416" s="46"/>
      <c r="E416" s="46"/>
      <c r="F416" s="46"/>
      <c r="G416" s="46"/>
      <c r="H416" s="46"/>
      <c r="I416" s="46"/>
      <c r="J416" s="46"/>
    </row>
    <row r="417" spans="2:10" x14ac:dyDescent="0.25">
      <c r="B417" s="46"/>
      <c r="C417" s="46"/>
      <c r="D417" s="46"/>
      <c r="E417" s="46"/>
      <c r="F417" s="46"/>
      <c r="G417" s="46"/>
      <c r="H417" s="46"/>
      <c r="I417" s="46"/>
      <c r="J417" s="46"/>
    </row>
    <row r="418" spans="2:10" x14ac:dyDescent="0.25">
      <c r="B418" s="46"/>
      <c r="C418" s="46"/>
      <c r="D418" s="46"/>
      <c r="E418" s="46"/>
      <c r="F418" s="46"/>
      <c r="G418" s="46"/>
      <c r="H418" s="46"/>
      <c r="I418" s="46"/>
      <c r="J418" s="46"/>
    </row>
    <row r="419" spans="2:10" x14ac:dyDescent="0.25">
      <c r="B419" s="46"/>
      <c r="C419" s="46"/>
      <c r="D419" s="46"/>
      <c r="E419" s="46"/>
      <c r="F419" s="46"/>
      <c r="G419" s="46"/>
      <c r="H419" s="46"/>
      <c r="I419" s="46"/>
      <c r="J419" s="46"/>
    </row>
    <row r="420" spans="2:10" x14ac:dyDescent="0.25">
      <c r="B420" s="46"/>
      <c r="C420" s="46"/>
      <c r="D420" s="46"/>
      <c r="E420" s="46"/>
      <c r="F420" s="46"/>
      <c r="G420" s="46"/>
      <c r="H420" s="46"/>
      <c r="I420" s="46"/>
      <c r="J420" s="46"/>
    </row>
    <row r="421" spans="2:10" x14ac:dyDescent="0.25">
      <c r="B421" s="46"/>
      <c r="C421" s="46"/>
      <c r="D421" s="46"/>
      <c r="E421" s="46"/>
      <c r="F421" s="46"/>
      <c r="G421" s="46"/>
      <c r="H421" s="46"/>
      <c r="I421" s="46"/>
      <c r="J421" s="46"/>
    </row>
    <row r="422" spans="2:10" x14ac:dyDescent="0.25">
      <c r="B422" s="46"/>
      <c r="C422" s="46"/>
      <c r="D422" s="46"/>
      <c r="E422" s="46"/>
      <c r="F422" s="46"/>
      <c r="G422" s="46"/>
      <c r="H422" s="46"/>
      <c r="I422" s="46"/>
      <c r="J422" s="46"/>
    </row>
    <row r="423" spans="2:10" x14ac:dyDescent="0.25">
      <c r="B423" s="46"/>
      <c r="C423" s="46"/>
      <c r="D423" s="46"/>
      <c r="E423" s="46"/>
      <c r="F423" s="46"/>
      <c r="G423" s="46"/>
      <c r="H423" s="46"/>
      <c r="I423" s="46"/>
      <c r="J423" s="46"/>
    </row>
    <row r="424" spans="2:10" x14ac:dyDescent="0.25">
      <c r="B424" s="46"/>
      <c r="C424" s="46"/>
      <c r="D424" s="46"/>
      <c r="E424" s="46"/>
      <c r="F424" s="46"/>
      <c r="G424" s="46"/>
      <c r="H424" s="46"/>
      <c r="I424" s="46"/>
      <c r="J424" s="46"/>
    </row>
    <row r="425" spans="2:10" x14ac:dyDescent="0.25">
      <c r="B425" s="46"/>
      <c r="C425" s="46"/>
      <c r="D425" s="46"/>
      <c r="E425" s="46"/>
      <c r="F425" s="46"/>
      <c r="G425" s="46"/>
      <c r="H425" s="46"/>
      <c r="I425" s="46"/>
      <c r="J425" s="46"/>
    </row>
    <row r="426" spans="2:10" x14ac:dyDescent="0.25">
      <c r="B426" s="46"/>
      <c r="C426" s="46"/>
      <c r="D426" s="46"/>
      <c r="E426" s="46"/>
      <c r="F426" s="46"/>
      <c r="G426" s="46"/>
      <c r="H426" s="46"/>
      <c r="I426" s="46"/>
      <c r="J426" s="46"/>
    </row>
    <row r="427" spans="2:10" x14ac:dyDescent="0.25">
      <c r="B427" s="46"/>
      <c r="C427" s="46"/>
      <c r="D427" s="46"/>
      <c r="E427" s="46"/>
      <c r="F427" s="46"/>
      <c r="G427" s="46"/>
      <c r="H427" s="46"/>
      <c r="I427" s="46"/>
      <c r="J427" s="46"/>
    </row>
    <row r="428" spans="2:10" x14ac:dyDescent="0.25">
      <c r="B428" s="46"/>
      <c r="C428" s="46"/>
      <c r="D428" s="46"/>
      <c r="E428" s="46"/>
      <c r="F428" s="46"/>
      <c r="G428" s="46"/>
      <c r="H428" s="46"/>
      <c r="I428" s="46"/>
      <c r="J428" s="46"/>
    </row>
    <row r="429" spans="2:10" x14ac:dyDescent="0.25">
      <c r="B429" s="46"/>
      <c r="C429" s="46"/>
      <c r="D429" s="46"/>
      <c r="E429" s="46"/>
      <c r="F429" s="46"/>
      <c r="G429" s="46"/>
      <c r="H429" s="46"/>
      <c r="I429" s="46"/>
      <c r="J429" s="46"/>
    </row>
    <row r="430" spans="2:10" x14ac:dyDescent="0.25">
      <c r="B430" s="46"/>
      <c r="C430" s="46"/>
      <c r="D430" s="46"/>
      <c r="E430" s="46"/>
      <c r="F430" s="46"/>
      <c r="G430" s="46"/>
      <c r="H430" s="46"/>
      <c r="I430" s="46"/>
      <c r="J430" s="46"/>
    </row>
    <row r="431" spans="2:10" x14ac:dyDescent="0.25">
      <c r="B431" s="46"/>
      <c r="C431" s="46"/>
      <c r="D431" s="46"/>
      <c r="E431" s="46"/>
      <c r="F431" s="46"/>
      <c r="G431" s="46"/>
      <c r="H431" s="46"/>
      <c r="I431" s="46"/>
      <c r="J431" s="46"/>
    </row>
    <row r="432" spans="2:10" x14ac:dyDescent="0.25">
      <c r="B432" s="46"/>
      <c r="C432" s="46"/>
      <c r="D432" s="46"/>
      <c r="E432" s="46"/>
      <c r="F432" s="46"/>
      <c r="G432" s="46"/>
      <c r="H432" s="46"/>
      <c r="I432" s="46"/>
      <c r="J432" s="46"/>
    </row>
    <row r="433" spans="2:10" x14ac:dyDescent="0.25">
      <c r="B433" s="46"/>
      <c r="C433" s="46"/>
      <c r="D433" s="46"/>
      <c r="E433" s="46"/>
      <c r="F433" s="46"/>
      <c r="G433" s="46"/>
      <c r="H433" s="46"/>
      <c r="I433" s="46"/>
      <c r="J433" s="46"/>
    </row>
    <row r="434" spans="2:10" x14ac:dyDescent="0.25">
      <c r="B434" s="46"/>
      <c r="C434" s="46"/>
      <c r="D434" s="46"/>
      <c r="E434" s="46"/>
      <c r="F434" s="46"/>
      <c r="G434" s="46"/>
      <c r="H434" s="46"/>
      <c r="I434" s="46"/>
      <c r="J434" s="46"/>
    </row>
    <row r="435" spans="2:10" x14ac:dyDescent="0.25">
      <c r="B435" s="46"/>
      <c r="C435" s="46"/>
      <c r="D435" s="46"/>
      <c r="E435" s="46"/>
      <c r="F435" s="46"/>
      <c r="G435" s="46"/>
      <c r="H435" s="46"/>
      <c r="I435" s="46"/>
      <c r="J435" s="46"/>
    </row>
    <row r="436" spans="2:10" x14ac:dyDescent="0.25">
      <c r="B436" s="46"/>
      <c r="C436" s="46"/>
      <c r="D436" s="46"/>
      <c r="E436" s="46"/>
      <c r="F436" s="46"/>
      <c r="G436" s="46"/>
      <c r="H436" s="46"/>
      <c r="I436" s="46"/>
      <c r="J436" s="46"/>
    </row>
    <row r="437" spans="2:10" x14ac:dyDescent="0.25">
      <c r="B437" s="46"/>
      <c r="C437" s="46"/>
      <c r="D437" s="46"/>
      <c r="E437" s="46"/>
      <c r="F437" s="46"/>
      <c r="G437" s="46"/>
      <c r="H437" s="46"/>
      <c r="I437" s="46"/>
      <c r="J437" s="46"/>
    </row>
    <row r="438" spans="2:10" x14ac:dyDescent="0.25">
      <c r="B438" s="46"/>
      <c r="C438" s="46"/>
      <c r="D438" s="46"/>
      <c r="E438" s="46"/>
      <c r="F438" s="46"/>
      <c r="G438" s="46"/>
      <c r="H438" s="46"/>
      <c r="I438" s="46"/>
      <c r="J438" s="46"/>
    </row>
    <row r="439" spans="2:10" x14ac:dyDescent="0.25">
      <c r="B439" s="46"/>
      <c r="C439" s="46"/>
      <c r="D439" s="46"/>
      <c r="E439" s="46"/>
      <c r="F439" s="46"/>
      <c r="G439" s="46"/>
      <c r="H439" s="46"/>
      <c r="I439" s="46"/>
      <c r="J439" s="46"/>
    </row>
    <row r="440" spans="2:10" x14ac:dyDescent="0.25">
      <c r="B440" s="46"/>
      <c r="C440" s="46"/>
      <c r="D440" s="46"/>
      <c r="E440" s="46"/>
      <c r="F440" s="46"/>
      <c r="G440" s="46"/>
      <c r="H440" s="46"/>
      <c r="I440" s="46"/>
      <c r="J440" s="46"/>
    </row>
    <row r="441" spans="2:10" x14ac:dyDescent="0.25">
      <c r="B441" s="46"/>
      <c r="C441" s="46"/>
      <c r="D441" s="46"/>
      <c r="E441" s="46"/>
      <c r="F441" s="46"/>
      <c r="G441" s="46"/>
      <c r="H441" s="46"/>
      <c r="I441" s="46"/>
      <c r="J441" s="46"/>
    </row>
    <row r="442" spans="2:10" x14ac:dyDescent="0.25">
      <c r="B442" s="46"/>
      <c r="C442" s="46"/>
      <c r="D442" s="46"/>
      <c r="E442" s="46"/>
      <c r="F442" s="46"/>
      <c r="G442" s="46"/>
      <c r="H442" s="46"/>
      <c r="I442" s="46"/>
      <c r="J442" s="46"/>
    </row>
    <row r="443" spans="2:10" x14ac:dyDescent="0.25">
      <c r="B443" s="46"/>
      <c r="C443" s="46"/>
      <c r="D443" s="46"/>
      <c r="E443" s="46"/>
      <c r="F443" s="46"/>
      <c r="G443" s="46"/>
      <c r="H443" s="46"/>
      <c r="I443" s="46"/>
      <c r="J443" s="46"/>
    </row>
    <row r="444" spans="2:10" x14ac:dyDescent="0.25">
      <c r="B444" s="46"/>
      <c r="C444" s="46"/>
      <c r="D444" s="46"/>
      <c r="E444" s="46"/>
      <c r="F444" s="46"/>
      <c r="G444" s="46"/>
      <c r="H444" s="46"/>
      <c r="I444" s="46"/>
      <c r="J444" s="46"/>
    </row>
    <row r="445" spans="2:10" x14ac:dyDescent="0.25">
      <c r="B445" s="46"/>
      <c r="C445" s="46"/>
      <c r="D445" s="46"/>
      <c r="E445" s="46"/>
      <c r="F445" s="46"/>
      <c r="G445" s="46"/>
      <c r="H445" s="46"/>
      <c r="I445" s="46"/>
      <c r="J445" s="46"/>
    </row>
    <row r="446" spans="2:10" x14ac:dyDescent="0.25">
      <c r="B446" s="46"/>
      <c r="C446" s="46"/>
      <c r="D446" s="46"/>
      <c r="E446" s="46"/>
      <c r="F446" s="46"/>
      <c r="G446" s="46"/>
      <c r="H446" s="46"/>
      <c r="I446" s="46"/>
      <c r="J446" s="46"/>
    </row>
    <row r="447" spans="2:10" x14ac:dyDescent="0.25">
      <c r="B447" s="46"/>
      <c r="C447" s="46"/>
      <c r="D447" s="46"/>
      <c r="E447" s="46"/>
      <c r="F447" s="46"/>
      <c r="G447" s="46"/>
      <c r="H447" s="46"/>
      <c r="I447" s="46"/>
      <c r="J447" s="46"/>
    </row>
    <row r="448" spans="2:10" x14ac:dyDescent="0.25">
      <c r="B448" s="46"/>
      <c r="C448" s="46"/>
      <c r="D448" s="46"/>
      <c r="E448" s="46"/>
      <c r="F448" s="46"/>
      <c r="G448" s="46"/>
      <c r="H448" s="46"/>
      <c r="I448" s="46"/>
      <c r="J448" s="46"/>
    </row>
    <row r="449" spans="2:10" x14ac:dyDescent="0.25">
      <c r="B449" s="46"/>
      <c r="C449" s="46"/>
      <c r="D449" s="46"/>
      <c r="E449" s="46"/>
      <c r="F449" s="46"/>
      <c r="G449" s="46"/>
      <c r="H449" s="46"/>
      <c r="I449" s="46"/>
      <c r="J449" s="46"/>
    </row>
    <row r="450" spans="2:10" x14ac:dyDescent="0.25">
      <c r="B450" s="46"/>
      <c r="C450" s="46"/>
      <c r="D450" s="46"/>
      <c r="E450" s="46"/>
      <c r="F450" s="46"/>
      <c r="G450" s="46"/>
      <c r="H450" s="46"/>
      <c r="I450" s="46"/>
      <c r="J450" s="46"/>
    </row>
    <row r="451" spans="2:10" x14ac:dyDescent="0.25">
      <c r="B451" s="46"/>
      <c r="C451" s="46"/>
      <c r="D451" s="46"/>
      <c r="E451" s="46"/>
      <c r="F451" s="46"/>
      <c r="G451" s="46"/>
      <c r="H451" s="46"/>
      <c r="I451" s="46"/>
      <c r="J451" s="46"/>
    </row>
    <row r="452" spans="2:10" x14ac:dyDescent="0.25">
      <c r="B452" s="46"/>
      <c r="C452" s="46"/>
      <c r="D452" s="46"/>
      <c r="E452" s="46"/>
      <c r="F452" s="46"/>
      <c r="G452" s="46"/>
      <c r="H452" s="46"/>
      <c r="I452" s="46"/>
      <c r="J452" s="46"/>
    </row>
    <row r="453" spans="2:10" x14ac:dyDescent="0.25">
      <c r="B453" s="46"/>
      <c r="C453" s="46"/>
      <c r="D453" s="46"/>
      <c r="E453" s="46"/>
      <c r="F453" s="46"/>
      <c r="G453" s="46"/>
      <c r="H453" s="46"/>
      <c r="I453" s="46"/>
      <c r="J453" s="46"/>
    </row>
    <row r="454" spans="2:10" x14ac:dyDescent="0.25">
      <c r="B454" s="46"/>
      <c r="C454" s="46"/>
      <c r="D454" s="46"/>
      <c r="E454" s="46"/>
      <c r="F454" s="46"/>
      <c r="G454" s="46"/>
      <c r="H454" s="46"/>
      <c r="I454" s="46"/>
      <c r="J454" s="46"/>
    </row>
    <row r="455" spans="2:10" x14ac:dyDescent="0.25">
      <c r="B455" s="46"/>
      <c r="C455" s="46"/>
      <c r="D455" s="46"/>
      <c r="E455" s="46"/>
      <c r="F455" s="46"/>
      <c r="G455" s="46"/>
      <c r="H455" s="46"/>
      <c r="I455" s="46"/>
      <c r="J455" s="46"/>
    </row>
    <row r="456" spans="2:10" x14ac:dyDescent="0.25">
      <c r="B456" s="46"/>
      <c r="C456" s="46"/>
      <c r="D456" s="46"/>
      <c r="E456" s="46"/>
      <c r="F456" s="46"/>
      <c r="G456" s="46"/>
      <c r="H456" s="46"/>
      <c r="I456" s="46"/>
      <c r="J456" s="46"/>
    </row>
    <row r="457" spans="2:10" x14ac:dyDescent="0.25">
      <c r="B457" s="46"/>
      <c r="C457" s="46"/>
      <c r="D457" s="46"/>
      <c r="E457" s="46"/>
      <c r="F457" s="46"/>
      <c r="G457" s="46"/>
      <c r="H457" s="46"/>
      <c r="I457" s="46"/>
      <c r="J457" s="46"/>
    </row>
    <row r="458" spans="2:10" x14ac:dyDescent="0.25">
      <c r="B458" s="46"/>
      <c r="C458" s="46"/>
      <c r="D458" s="46"/>
      <c r="E458" s="46"/>
      <c r="F458" s="46"/>
      <c r="G458" s="46"/>
      <c r="H458" s="46"/>
      <c r="I458" s="46"/>
      <c r="J458" s="46"/>
    </row>
    <row r="459" spans="2:10" x14ac:dyDescent="0.25">
      <c r="B459" s="46"/>
      <c r="C459" s="46"/>
      <c r="D459" s="46"/>
      <c r="E459" s="46"/>
      <c r="F459" s="46"/>
      <c r="G459" s="46"/>
      <c r="H459" s="46"/>
      <c r="I459" s="46"/>
      <c r="J459" s="46"/>
    </row>
    <row r="460" spans="2:10" x14ac:dyDescent="0.25">
      <c r="B460" s="46"/>
      <c r="C460" s="46"/>
      <c r="D460" s="46"/>
      <c r="E460" s="46"/>
      <c r="F460" s="46"/>
      <c r="G460" s="46"/>
      <c r="H460" s="46"/>
      <c r="I460" s="46"/>
      <c r="J460" s="46"/>
    </row>
    <row r="461" spans="2:10" x14ac:dyDescent="0.25">
      <c r="B461" s="46"/>
      <c r="C461" s="46"/>
      <c r="D461" s="46"/>
      <c r="E461" s="46"/>
      <c r="F461" s="46"/>
      <c r="G461" s="46"/>
      <c r="H461" s="46"/>
      <c r="I461" s="46"/>
      <c r="J461" s="46"/>
    </row>
    <row r="462" spans="2:10" x14ac:dyDescent="0.25">
      <c r="B462" s="46"/>
      <c r="C462" s="46"/>
      <c r="D462" s="46"/>
      <c r="E462" s="46"/>
      <c r="F462" s="46"/>
      <c r="G462" s="46"/>
      <c r="H462" s="46"/>
      <c r="I462" s="46"/>
      <c r="J462" s="46"/>
    </row>
    <row r="463" spans="2:10" x14ac:dyDescent="0.25">
      <c r="B463" s="46"/>
      <c r="C463" s="46"/>
      <c r="D463" s="46"/>
      <c r="E463" s="46"/>
      <c r="F463" s="46"/>
      <c r="G463" s="46"/>
      <c r="H463" s="46"/>
      <c r="I463" s="46"/>
      <c r="J463" s="46"/>
    </row>
    <row r="464" spans="2:10" x14ac:dyDescent="0.25">
      <c r="B464" s="46"/>
      <c r="C464" s="46"/>
      <c r="D464" s="46"/>
      <c r="E464" s="46"/>
      <c r="F464" s="46"/>
      <c r="G464" s="46"/>
      <c r="H464" s="46"/>
      <c r="I464" s="46"/>
      <c r="J464" s="46"/>
    </row>
    <row r="465" spans="2:10" x14ac:dyDescent="0.25">
      <c r="B465" s="46"/>
      <c r="C465" s="46"/>
      <c r="D465" s="46"/>
      <c r="E465" s="46"/>
      <c r="F465" s="46"/>
      <c r="G465" s="46"/>
      <c r="H465" s="46"/>
      <c r="I465" s="46"/>
      <c r="J465" s="46"/>
    </row>
    <row r="466" spans="2:10" x14ac:dyDescent="0.25">
      <c r="B466" s="46"/>
      <c r="C466" s="46"/>
      <c r="D466" s="46"/>
      <c r="E466" s="46"/>
      <c r="F466" s="46"/>
      <c r="G466" s="46"/>
      <c r="H466" s="46"/>
      <c r="I466" s="46"/>
      <c r="J466" s="46"/>
    </row>
    <row r="467" spans="2:10" x14ac:dyDescent="0.25">
      <c r="B467" s="46"/>
      <c r="C467" s="46"/>
      <c r="D467" s="46"/>
      <c r="E467" s="46"/>
      <c r="F467" s="46"/>
      <c r="G467" s="46"/>
      <c r="H467" s="46"/>
      <c r="I467" s="46"/>
      <c r="J467" s="46"/>
    </row>
    <row r="468" spans="2:10" x14ac:dyDescent="0.25">
      <c r="B468" s="46"/>
      <c r="C468" s="46"/>
      <c r="D468" s="46"/>
      <c r="E468" s="46"/>
      <c r="F468" s="46"/>
      <c r="G468" s="46"/>
      <c r="H468" s="46"/>
      <c r="I468" s="46"/>
      <c r="J468" s="46"/>
    </row>
    <row r="469" spans="2:10" x14ac:dyDescent="0.25">
      <c r="B469" s="46"/>
      <c r="C469" s="46"/>
      <c r="D469" s="46"/>
      <c r="E469" s="46"/>
      <c r="F469" s="46"/>
      <c r="G469" s="46"/>
      <c r="H469" s="46"/>
      <c r="I469" s="46"/>
      <c r="J469" s="46"/>
    </row>
    <row r="470" spans="2:10" x14ac:dyDescent="0.25">
      <c r="B470" s="46"/>
      <c r="C470" s="46"/>
      <c r="D470" s="46"/>
      <c r="E470" s="46"/>
      <c r="F470" s="46"/>
      <c r="G470" s="46"/>
      <c r="H470" s="46"/>
      <c r="I470" s="46"/>
      <c r="J470" s="46"/>
    </row>
    <row r="471" spans="2:10" x14ac:dyDescent="0.25">
      <c r="B471" s="46"/>
      <c r="C471" s="46"/>
      <c r="D471" s="46"/>
      <c r="E471" s="46"/>
      <c r="F471" s="46"/>
      <c r="G471" s="46"/>
      <c r="H471" s="46"/>
      <c r="I471" s="46"/>
      <c r="J471" s="46"/>
    </row>
    <row r="472" spans="2:10" x14ac:dyDescent="0.25">
      <c r="B472" s="46"/>
      <c r="C472" s="46"/>
      <c r="D472" s="46"/>
      <c r="E472" s="46"/>
      <c r="F472" s="46"/>
      <c r="G472" s="46"/>
      <c r="H472" s="46"/>
      <c r="I472" s="46"/>
      <c r="J472" s="46"/>
    </row>
    <row r="473" spans="2:10" x14ac:dyDescent="0.25">
      <c r="B473" s="46"/>
      <c r="C473" s="46"/>
      <c r="D473" s="46"/>
      <c r="E473" s="46"/>
      <c r="F473" s="46"/>
      <c r="G473" s="46"/>
      <c r="H473" s="46"/>
      <c r="I473" s="46"/>
      <c r="J473" s="46"/>
    </row>
    <row r="474" spans="2:10" x14ac:dyDescent="0.25">
      <c r="B474" s="46"/>
      <c r="C474" s="46"/>
      <c r="D474" s="46"/>
      <c r="E474" s="46"/>
      <c r="F474" s="46"/>
      <c r="G474" s="46"/>
      <c r="H474" s="46"/>
      <c r="I474" s="46"/>
      <c r="J474" s="46"/>
    </row>
  </sheetData>
  <mergeCells count="51">
    <mergeCell ref="A313:B313"/>
    <mergeCell ref="A10:A12"/>
    <mergeCell ref="A16:A22"/>
    <mergeCell ref="A36:A38"/>
    <mergeCell ref="A41:A46"/>
    <mergeCell ref="A96:A99"/>
    <mergeCell ref="A242:A245"/>
    <mergeCell ref="A264:A269"/>
    <mergeCell ref="A271:A275"/>
    <mergeCell ref="A259:A262"/>
    <mergeCell ref="A227:A231"/>
    <mergeCell ref="A295:A301"/>
    <mergeCell ref="A303:A306"/>
    <mergeCell ref="A233:A240"/>
    <mergeCell ref="A101:A106"/>
    <mergeCell ref="A129:A132"/>
    <mergeCell ref="A312:B312"/>
    <mergeCell ref="D191:F191"/>
    <mergeCell ref="D160:F160"/>
    <mergeCell ref="D63:F63"/>
    <mergeCell ref="A200:A205"/>
    <mergeCell ref="A178:A181"/>
    <mergeCell ref="A170:A176"/>
    <mergeCell ref="A135:A141"/>
    <mergeCell ref="D256:F256"/>
    <mergeCell ref="A310:B310"/>
    <mergeCell ref="A311:B311"/>
    <mergeCell ref="A289:A293"/>
    <mergeCell ref="A66:A69"/>
    <mergeCell ref="F1:I1"/>
    <mergeCell ref="D286:F286"/>
    <mergeCell ref="D6:F6"/>
    <mergeCell ref="D126:F126"/>
    <mergeCell ref="D93:F93"/>
    <mergeCell ref="D224:F224"/>
    <mergeCell ref="I6:I7"/>
    <mergeCell ref="A4:I5"/>
    <mergeCell ref="H6:H7"/>
    <mergeCell ref="B6:B7"/>
    <mergeCell ref="C6:C7"/>
    <mergeCell ref="A144:A147"/>
    <mergeCell ref="A80:A85"/>
    <mergeCell ref="A109:A114"/>
    <mergeCell ref="A6:A7"/>
    <mergeCell ref="G6:G7"/>
    <mergeCell ref="A208:A211"/>
    <mergeCell ref="A71:A77"/>
    <mergeCell ref="A49:A52"/>
    <mergeCell ref="G32:G33"/>
    <mergeCell ref="D32:F32"/>
    <mergeCell ref="A24:A2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7"/>
  <sheetViews>
    <sheetView tabSelected="1" topLeftCell="A268" workbookViewId="0">
      <selection activeCell="B294" sqref="B294"/>
    </sheetView>
  </sheetViews>
  <sheetFormatPr defaultRowHeight="15" x14ac:dyDescent="0.25"/>
  <cols>
    <col min="1" max="1" width="11.85546875" customWidth="1"/>
    <col min="2" max="2" width="31.85546875" customWidth="1"/>
    <col min="3" max="3" width="7" customWidth="1"/>
    <col min="4" max="4" width="6.28515625" customWidth="1"/>
    <col min="7" max="7" width="11" customWidth="1"/>
    <col min="8" max="8" width="11.5703125" customWidth="1"/>
  </cols>
  <sheetData>
    <row r="1" spans="1:16" x14ac:dyDescent="0.25">
      <c r="A1" s="25"/>
      <c r="B1" s="25"/>
      <c r="C1" s="25"/>
      <c r="D1" s="25"/>
      <c r="E1" s="25" t="s">
        <v>153</v>
      </c>
      <c r="F1" s="25"/>
      <c r="G1" s="25"/>
      <c r="H1" s="25"/>
      <c r="I1" s="25"/>
    </row>
    <row r="2" spans="1:16" x14ac:dyDescent="0.25">
      <c r="A2" s="25"/>
      <c r="B2" s="25"/>
      <c r="C2" s="25"/>
      <c r="D2" s="25"/>
      <c r="E2" s="25"/>
      <c r="F2" s="25"/>
      <c r="G2" s="25" t="s">
        <v>154</v>
      </c>
      <c r="H2" s="25"/>
      <c r="I2" s="25"/>
    </row>
    <row r="3" spans="1:16" x14ac:dyDescent="0.25">
      <c r="A3" s="25"/>
      <c r="B3" s="25"/>
      <c r="C3" s="25"/>
      <c r="D3" s="25"/>
      <c r="E3" s="25"/>
      <c r="F3" s="25" t="s">
        <v>155</v>
      </c>
      <c r="G3" s="25"/>
      <c r="H3" s="25"/>
      <c r="I3" s="25"/>
    </row>
    <row r="4" spans="1:16" ht="15" customHeight="1" x14ac:dyDescent="0.25">
      <c r="A4" s="83" t="s">
        <v>211</v>
      </c>
      <c r="B4" s="83"/>
      <c r="C4" s="83"/>
      <c r="D4" s="83"/>
      <c r="E4" s="83"/>
      <c r="F4" s="83"/>
      <c r="G4" s="83"/>
      <c r="H4" s="83"/>
      <c r="I4" s="83"/>
      <c r="J4" s="83"/>
      <c r="K4" s="61"/>
      <c r="L4" s="61"/>
      <c r="M4" s="61"/>
      <c r="N4" s="61"/>
      <c r="O4" s="61"/>
      <c r="P4" s="61"/>
    </row>
    <row r="5" spans="1:16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</row>
    <row r="6" spans="1:16" ht="15" customHeight="1" x14ac:dyDescent="0.25">
      <c r="A6" s="69" t="s">
        <v>0</v>
      </c>
      <c r="B6" s="72" t="s">
        <v>137</v>
      </c>
      <c r="C6" s="72" t="s">
        <v>3</v>
      </c>
      <c r="D6" s="69" t="s">
        <v>138</v>
      </c>
      <c r="E6" s="69"/>
      <c r="F6" s="69"/>
      <c r="G6" s="64" t="s">
        <v>139</v>
      </c>
      <c r="H6" s="62" t="s">
        <v>146</v>
      </c>
      <c r="I6" s="64" t="s">
        <v>147</v>
      </c>
    </row>
    <row r="7" spans="1:16" ht="28.5" customHeight="1" x14ac:dyDescent="0.25">
      <c r="A7" s="69"/>
      <c r="B7" s="72"/>
      <c r="C7" s="72"/>
      <c r="D7" s="69"/>
      <c r="E7" s="69"/>
      <c r="F7" s="69"/>
      <c r="G7" s="90"/>
      <c r="H7" s="77"/>
      <c r="I7" s="90"/>
    </row>
    <row r="8" spans="1:16" ht="15.75" customHeight="1" x14ac:dyDescent="0.25">
      <c r="A8" s="64"/>
      <c r="B8" s="62"/>
      <c r="C8" s="62"/>
      <c r="D8" s="8" t="s">
        <v>6</v>
      </c>
      <c r="E8" s="8" t="s">
        <v>7</v>
      </c>
      <c r="F8" s="8" t="s">
        <v>8</v>
      </c>
      <c r="G8" s="90"/>
      <c r="H8" s="77"/>
      <c r="I8" s="90"/>
    </row>
    <row r="9" spans="1:16" x14ac:dyDescent="0.25">
      <c r="A9" s="25" t="s">
        <v>15</v>
      </c>
      <c r="B9" s="25"/>
      <c r="C9" s="25"/>
      <c r="D9" s="25"/>
      <c r="E9" s="25"/>
      <c r="F9" s="25"/>
      <c r="G9" s="25"/>
      <c r="H9" s="25"/>
      <c r="I9" s="25"/>
    </row>
    <row r="10" spans="1:16" x14ac:dyDescent="0.25">
      <c r="A10" s="2" t="s">
        <v>16</v>
      </c>
      <c r="B10" s="2" t="s">
        <v>212</v>
      </c>
      <c r="C10" s="2">
        <v>210</v>
      </c>
      <c r="D10" s="2">
        <v>4.82</v>
      </c>
      <c r="E10" s="2">
        <v>5.08</v>
      </c>
      <c r="F10" s="2">
        <v>16.84</v>
      </c>
      <c r="G10" s="2">
        <v>132</v>
      </c>
      <c r="H10" s="2">
        <v>0.91</v>
      </c>
      <c r="I10" s="2">
        <v>101</v>
      </c>
    </row>
    <row r="11" spans="1:16" x14ac:dyDescent="0.25">
      <c r="A11" s="2"/>
      <c r="B11" s="2" t="s">
        <v>213</v>
      </c>
      <c r="C11" s="2">
        <v>60</v>
      </c>
      <c r="D11" s="2">
        <v>6.68</v>
      </c>
      <c r="E11" s="2">
        <v>8.4499999999999993</v>
      </c>
      <c r="F11" s="2">
        <v>19.39</v>
      </c>
      <c r="G11" s="2">
        <v>180</v>
      </c>
      <c r="H11" s="2">
        <v>0.11</v>
      </c>
      <c r="I11" s="2">
        <v>3</v>
      </c>
    </row>
    <row r="12" spans="1:16" x14ac:dyDescent="0.25">
      <c r="A12" s="2"/>
      <c r="B12" s="2" t="s">
        <v>214</v>
      </c>
      <c r="C12" s="2" t="s">
        <v>193</v>
      </c>
      <c r="D12" s="2">
        <v>0.06</v>
      </c>
      <c r="E12" s="2">
        <v>0.02</v>
      </c>
      <c r="F12" s="2">
        <v>9.99</v>
      </c>
      <c r="G12" s="2">
        <v>40</v>
      </c>
      <c r="H12" s="2">
        <v>0.03</v>
      </c>
      <c r="I12" s="2">
        <v>411</v>
      </c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16" x14ac:dyDescent="0.25">
      <c r="A14" s="2" t="s">
        <v>206</v>
      </c>
      <c r="B14" s="2"/>
      <c r="C14" s="2"/>
      <c r="D14" s="2">
        <f>D10+D11+D12+D13</f>
        <v>11.56</v>
      </c>
      <c r="E14" s="2">
        <f t="shared" ref="E14:H14" si="0">E10+E11+E12+E13</f>
        <v>13.549999999999999</v>
      </c>
      <c r="F14" s="2">
        <f t="shared" si="0"/>
        <v>46.220000000000006</v>
      </c>
      <c r="G14" s="2">
        <f t="shared" si="0"/>
        <v>352</v>
      </c>
      <c r="H14" s="2">
        <f t="shared" si="0"/>
        <v>1.05</v>
      </c>
      <c r="I14" s="2"/>
    </row>
    <row r="15" spans="1:16" ht="30" x14ac:dyDescent="0.25">
      <c r="A15" s="3" t="s">
        <v>22</v>
      </c>
      <c r="B15" s="2"/>
      <c r="C15" s="2"/>
      <c r="D15" s="2"/>
      <c r="E15" s="2"/>
      <c r="F15" s="2"/>
      <c r="G15" s="2"/>
      <c r="H15" s="2"/>
      <c r="I15" s="2"/>
    </row>
    <row r="16" spans="1:16" x14ac:dyDescent="0.25">
      <c r="A16" s="2"/>
      <c r="B16" s="2" t="s">
        <v>215</v>
      </c>
      <c r="C16" s="2">
        <v>180</v>
      </c>
      <c r="D16" s="2">
        <v>0.9</v>
      </c>
      <c r="E16" s="2"/>
      <c r="F16" s="2">
        <v>18.18</v>
      </c>
      <c r="G16" s="2">
        <v>76</v>
      </c>
      <c r="H16" s="2">
        <v>3.6</v>
      </c>
      <c r="I16" s="2">
        <v>418</v>
      </c>
    </row>
    <row r="17" spans="1:9" x14ac:dyDescent="0.25">
      <c r="A17" s="2" t="s">
        <v>17</v>
      </c>
      <c r="B17" s="2" t="s">
        <v>216</v>
      </c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 t="s">
        <v>217</v>
      </c>
      <c r="C18" s="2">
        <v>250</v>
      </c>
      <c r="D18" s="2">
        <v>4.49</v>
      </c>
      <c r="E18" s="2">
        <v>4.21</v>
      </c>
      <c r="F18" s="2">
        <v>16.100000000000001</v>
      </c>
      <c r="G18" s="2">
        <v>108</v>
      </c>
      <c r="H18" s="2">
        <v>4.6500000000000004</v>
      </c>
      <c r="I18" s="2">
        <v>87</v>
      </c>
    </row>
    <row r="19" spans="1:9" x14ac:dyDescent="0.25">
      <c r="A19" s="2"/>
      <c r="B19" s="2" t="s">
        <v>218</v>
      </c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 t="s">
        <v>219</v>
      </c>
      <c r="C20" s="2">
        <v>80</v>
      </c>
      <c r="D20" s="2">
        <v>51.12</v>
      </c>
      <c r="E20" s="2">
        <v>7.97</v>
      </c>
      <c r="F20" s="2">
        <v>7.75</v>
      </c>
      <c r="G20" s="2">
        <v>149</v>
      </c>
      <c r="H20" s="2">
        <v>0.17</v>
      </c>
      <c r="I20" s="2">
        <v>306</v>
      </c>
    </row>
    <row r="21" spans="1:9" x14ac:dyDescent="0.25">
      <c r="A21" s="2"/>
      <c r="B21" s="2" t="s">
        <v>220</v>
      </c>
      <c r="C21" s="2">
        <v>180</v>
      </c>
      <c r="D21" s="2">
        <v>0.14000000000000001</v>
      </c>
      <c r="E21" s="2">
        <v>0.11</v>
      </c>
      <c r="F21" s="2">
        <v>21.49</v>
      </c>
      <c r="G21" s="2">
        <v>73</v>
      </c>
      <c r="H21" s="2">
        <v>1.55</v>
      </c>
      <c r="I21" s="2">
        <v>391</v>
      </c>
    </row>
    <row r="22" spans="1:9" x14ac:dyDescent="0.25">
      <c r="A22" s="2"/>
      <c r="B22" s="2" t="s">
        <v>221</v>
      </c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 t="s">
        <v>222</v>
      </c>
      <c r="C23" s="2">
        <v>40</v>
      </c>
      <c r="D23" s="2">
        <v>2.6</v>
      </c>
      <c r="E23" s="2">
        <v>0.4</v>
      </c>
      <c r="F23" s="2">
        <v>16</v>
      </c>
      <c r="G23" s="2">
        <v>76</v>
      </c>
      <c r="H23" s="2"/>
      <c r="I23" s="2"/>
    </row>
    <row r="24" spans="1:9" x14ac:dyDescent="0.25">
      <c r="A24" s="2" t="s">
        <v>206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 t="s">
        <v>18</v>
      </c>
      <c r="B25" s="2" t="s">
        <v>223</v>
      </c>
      <c r="C25" s="2"/>
      <c r="D25" s="2">
        <v>55.61</v>
      </c>
      <c r="E25" s="2">
        <v>12.18</v>
      </c>
      <c r="F25" s="2">
        <v>23.85</v>
      </c>
      <c r="G25" s="2">
        <v>257</v>
      </c>
      <c r="H25" s="2">
        <v>4.82</v>
      </c>
      <c r="I25" s="2"/>
    </row>
    <row r="26" spans="1:9" x14ac:dyDescent="0.25">
      <c r="A26" s="2"/>
      <c r="B26" s="2" t="s">
        <v>224</v>
      </c>
      <c r="C26" s="2">
        <v>30</v>
      </c>
      <c r="D26" s="2">
        <v>0.24</v>
      </c>
      <c r="E26" s="2">
        <v>0.03</v>
      </c>
      <c r="F26" s="2">
        <v>23.94</v>
      </c>
      <c r="G26" s="2">
        <v>97</v>
      </c>
      <c r="H26" s="2"/>
      <c r="I26" s="2"/>
    </row>
    <row r="27" spans="1:9" x14ac:dyDescent="0.25">
      <c r="A27" s="2"/>
      <c r="B27" s="2" t="s">
        <v>225</v>
      </c>
      <c r="C27" s="2">
        <v>180</v>
      </c>
      <c r="D27" s="2">
        <v>2.85</v>
      </c>
      <c r="E27" s="2">
        <v>2.41</v>
      </c>
      <c r="F27" s="2">
        <v>14.36</v>
      </c>
      <c r="G27" s="2">
        <v>91</v>
      </c>
      <c r="H27" s="2">
        <v>1.17</v>
      </c>
      <c r="I27" s="2">
        <v>414</v>
      </c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 t="s">
        <v>206</v>
      </c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 t="s">
        <v>206</v>
      </c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10" ht="30" customHeight="1" x14ac:dyDescent="0.25">
      <c r="A33" s="69" t="s">
        <v>0</v>
      </c>
      <c r="B33" s="72" t="s">
        <v>1</v>
      </c>
      <c r="C33" s="72" t="s">
        <v>3</v>
      </c>
      <c r="D33" s="2" t="s">
        <v>138</v>
      </c>
      <c r="E33" s="2"/>
      <c r="F33" s="2"/>
      <c r="G33" s="69" t="s">
        <v>139</v>
      </c>
      <c r="H33" s="72" t="s">
        <v>11</v>
      </c>
      <c r="I33" s="72" t="s">
        <v>13</v>
      </c>
    </row>
    <row r="34" spans="1:10" x14ac:dyDescent="0.25">
      <c r="A34" s="69"/>
      <c r="B34" s="72"/>
      <c r="C34" s="72"/>
      <c r="D34" s="15" t="s">
        <v>6</v>
      </c>
      <c r="E34" s="2" t="s">
        <v>7</v>
      </c>
      <c r="F34" s="2" t="s">
        <v>8</v>
      </c>
      <c r="G34" s="69"/>
      <c r="H34" s="72"/>
      <c r="I34" s="72"/>
    </row>
    <row r="35" spans="1:10" x14ac:dyDescent="0.25">
      <c r="A35" s="25" t="s">
        <v>25</v>
      </c>
      <c r="B35" s="25"/>
      <c r="C35" s="25"/>
      <c r="D35" s="25"/>
      <c r="E35" s="25"/>
      <c r="F35" s="25"/>
      <c r="G35" s="25"/>
      <c r="H35" s="25"/>
      <c r="I35" s="25"/>
    </row>
    <row r="36" spans="1:10" x14ac:dyDescent="0.25">
      <c r="A36" s="2" t="s">
        <v>16</v>
      </c>
      <c r="B36" s="2" t="s">
        <v>226</v>
      </c>
      <c r="C36" s="2">
        <v>210</v>
      </c>
      <c r="D36" s="2">
        <v>5.39</v>
      </c>
      <c r="E36" s="2">
        <v>0.6</v>
      </c>
      <c r="F36" s="2">
        <v>38.21</v>
      </c>
      <c r="G36" s="2">
        <v>180</v>
      </c>
      <c r="H36" s="2"/>
      <c r="I36" s="2">
        <v>182</v>
      </c>
      <c r="J36" s="2"/>
    </row>
    <row r="37" spans="1:10" x14ac:dyDescent="0.25">
      <c r="A37" s="2"/>
      <c r="B37" s="2" t="s">
        <v>227</v>
      </c>
      <c r="C37" s="2">
        <v>35</v>
      </c>
      <c r="D37" s="2">
        <v>2.4500000000000002</v>
      </c>
      <c r="E37" s="2">
        <v>7.55</v>
      </c>
      <c r="F37" s="2">
        <v>14.62</v>
      </c>
      <c r="G37" s="2">
        <v>136</v>
      </c>
      <c r="H37" s="2"/>
      <c r="I37" s="2">
        <v>1</v>
      </c>
      <c r="J37" s="2"/>
    </row>
    <row r="38" spans="1:10" x14ac:dyDescent="0.25">
      <c r="A38" s="2"/>
      <c r="B38" s="2" t="s">
        <v>228</v>
      </c>
      <c r="C38" s="2">
        <v>180</v>
      </c>
      <c r="D38" s="2">
        <v>2.85</v>
      </c>
      <c r="E38" s="2">
        <v>2.41</v>
      </c>
      <c r="F38" s="2">
        <v>14.36</v>
      </c>
      <c r="G38" s="2">
        <v>91</v>
      </c>
      <c r="H38" s="2">
        <v>1.17</v>
      </c>
      <c r="I38" s="2">
        <v>101</v>
      </c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30" x14ac:dyDescent="0.25">
      <c r="A40" s="3" t="s">
        <v>22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 t="s">
        <v>229</v>
      </c>
      <c r="C41" s="2">
        <v>180</v>
      </c>
      <c r="D41" s="2">
        <v>0.72</v>
      </c>
      <c r="E41" s="2">
        <v>0.72</v>
      </c>
      <c r="F41" s="2">
        <v>17.64</v>
      </c>
      <c r="G41" s="2">
        <v>79</v>
      </c>
      <c r="H41" s="2">
        <v>18</v>
      </c>
      <c r="I41" s="2"/>
      <c r="J41" s="2"/>
    </row>
    <row r="42" spans="1:10" x14ac:dyDescent="0.25">
      <c r="A42" s="2" t="s">
        <v>17</v>
      </c>
      <c r="B42" s="2" t="s">
        <v>230</v>
      </c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 t="s">
        <v>231</v>
      </c>
      <c r="C43" s="2">
        <v>250</v>
      </c>
      <c r="D43" s="2">
        <v>1.82</v>
      </c>
      <c r="E43" s="2">
        <v>4.91</v>
      </c>
      <c r="F43" s="2">
        <v>2.34</v>
      </c>
      <c r="G43" s="2">
        <v>102</v>
      </c>
      <c r="H43" s="2">
        <v>10.28</v>
      </c>
      <c r="I43" s="2">
        <v>63</v>
      </c>
      <c r="J43" s="2"/>
    </row>
    <row r="44" spans="1:10" x14ac:dyDescent="0.25">
      <c r="A44" s="2"/>
      <c r="B44" s="2" t="s">
        <v>232</v>
      </c>
      <c r="C44" s="2">
        <v>150</v>
      </c>
      <c r="D44" s="2">
        <v>3.51</v>
      </c>
      <c r="E44" s="2">
        <v>3.72</v>
      </c>
      <c r="F44" s="2">
        <v>19.739999999999998</v>
      </c>
      <c r="G44" s="2">
        <v>142</v>
      </c>
      <c r="H44" s="2">
        <v>21</v>
      </c>
      <c r="I44" s="2">
        <v>337</v>
      </c>
      <c r="J44" s="2"/>
    </row>
    <row r="45" spans="1:10" x14ac:dyDescent="0.25">
      <c r="A45" s="2"/>
      <c r="B45" s="2" t="s">
        <v>233</v>
      </c>
      <c r="C45" s="2">
        <v>160</v>
      </c>
      <c r="D45" s="2">
        <v>19.61</v>
      </c>
      <c r="E45" s="2">
        <v>5.41</v>
      </c>
      <c r="F45" s="2">
        <v>4.7</v>
      </c>
      <c r="G45" s="2">
        <v>146</v>
      </c>
      <c r="H45" s="2">
        <v>0.02</v>
      </c>
      <c r="I45" s="2">
        <v>318</v>
      </c>
      <c r="J45" s="2"/>
    </row>
    <row r="46" spans="1:10" x14ac:dyDescent="0.25">
      <c r="A46" s="2"/>
      <c r="B46" s="2" t="s">
        <v>234</v>
      </c>
      <c r="C46" s="2">
        <v>180</v>
      </c>
      <c r="D46" s="2">
        <v>0.8</v>
      </c>
      <c r="E46" s="2">
        <v>25.72</v>
      </c>
      <c r="F46" s="2">
        <v>106</v>
      </c>
      <c r="G46" s="2">
        <v>0.44</v>
      </c>
      <c r="H46" s="2">
        <v>0.44</v>
      </c>
      <c r="I46" s="2">
        <v>398</v>
      </c>
      <c r="J46" s="2"/>
    </row>
    <row r="47" spans="1:10" x14ac:dyDescent="0.25">
      <c r="A47" s="2"/>
      <c r="B47" s="2" t="s">
        <v>221</v>
      </c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 t="s">
        <v>222</v>
      </c>
      <c r="C48" s="2">
        <v>40</v>
      </c>
      <c r="D48" s="2">
        <v>2.6</v>
      </c>
      <c r="E48" s="2">
        <v>0.4</v>
      </c>
      <c r="F48" s="2">
        <v>16</v>
      </c>
      <c r="G48" s="2">
        <v>76</v>
      </c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 t="s">
        <v>18</v>
      </c>
      <c r="B50" s="2" t="s">
        <v>235</v>
      </c>
      <c r="C50" s="2">
        <v>180</v>
      </c>
      <c r="D50" s="2">
        <v>22.47</v>
      </c>
      <c r="E50" s="2">
        <v>9.14</v>
      </c>
      <c r="F50" s="2">
        <v>24.73</v>
      </c>
      <c r="G50" s="2">
        <v>271</v>
      </c>
      <c r="H50" s="2">
        <v>10.45</v>
      </c>
      <c r="I50" s="2">
        <v>311</v>
      </c>
      <c r="J50" s="2"/>
    </row>
    <row r="51" spans="1:10" x14ac:dyDescent="0.25">
      <c r="A51" s="2"/>
      <c r="B51" s="2" t="s">
        <v>221</v>
      </c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 t="s">
        <v>236</v>
      </c>
      <c r="C52" s="2">
        <v>30</v>
      </c>
      <c r="D52" s="2">
        <v>1.4</v>
      </c>
      <c r="E52" s="2">
        <v>5.6</v>
      </c>
      <c r="F52" s="2">
        <v>12.6</v>
      </c>
      <c r="G52" s="2">
        <v>84</v>
      </c>
      <c r="H52" s="2"/>
      <c r="I52" s="2"/>
      <c r="J52" s="2"/>
    </row>
    <row r="53" spans="1:10" x14ac:dyDescent="0.25">
      <c r="A53" s="2"/>
      <c r="B53" s="2" t="s">
        <v>237</v>
      </c>
      <c r="C53" s="2">
        <v>180</v>
      </c>
      <c r="D53" s="2">
        <v>5.22</v>
      </c>
      <c r="E53" s="2">
        <v>4.5</v>
      </c>
      <c r="F53" s="2">
        <v>7.56</v>
      </c>
      <c r="G53" s="2">
        <v>92</v>
      </c>
      <c r="H53" s="2"/>
      <c r="I53" s="2">
        <v>92</v>
      </c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 t="s">
        <v>206</v>
      </c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72" t="s">
        <v>0</v>
      </c>
      <c r="B58" s="72" t="s">
        <v>1</v>
      </c>
      <c r="C58" s="72" t="s">
        <v>3</v>
      </c>
      <c r="D58" s="2" t="s">
        <v>138</v>
      </c>
      <c r="E58" s="2"/>
      <c r="F58" s="2"/>
      <c r="G58" s="69" t="s">
        <v>139</v>
      </c>
      <c r="H58" s="69" t="s">
        <v>11</v>
      </c>
      <c r="I58" s="69" t="s">
        <v>13</v>
      </c>
    </row>
    <row r="59" spans="1:10" x14ac:dyDescent="0.25">
      <c r="A59" s="72"/>
      <c r="B59" s="72"/>
      <c r="C59" s="72"/>
      <c r="D59" s="2" t="s">
        <v>6</v>
      </c>
      <c r="E59" s="2" t="s">
        <v>7</v>
      </c>
      <c r="F59" s="2" t="s">
        <v>8</v>
      </c>
      <c r="G59" s="69"/>
      <c r="H59" s="69"/>
      <c r="I59" s="69"/>
    </row>
    <row r="60" spans="1:10" x14ac:dyDescent="0.25">
      <c r="A60" s="2" t="s">
        <v>26</v>
      </c>
      <c r="B60" s="2"/>
      <c r="C60" s="2"/>
      <c r="D60" s="2"/>
      <c r="E60" s="2"/>
      <c r="F60" s="2"/>
      <c r="G60" s="2"/>
      <c r="H60" s="2"/>
      <c r="I60" s="2"/>
    </row>
    <row r="61" spans="1:10" x14ac:dyDescent="0.25">
      <c r="A61" s="2" t="s">
        <v>16</v>
      </c>
      <c r="B61" s="2" t="s">
        <v>216</v>
      </c>
      <c r="C61" s="2"/>
      <c r="D61" s="2"/>
      <c r="E61" s="2"/>
      <c r="F61" s="2"/>
      <c r="G61" s="2"/>
      <c r="H61" s="2"/>
      <c r="I61" s="2"/>
    </row>
    <row r="62" spans="1:10" x14ac:dyDescent="0.25">
      <c r="A62" s="2"/>
      <c r="B62" s="2" t="s">
        <v>238</v>
      </c>
      <c r="C62" s="2">
        <v>80</v>
      </c>
      <c r="D62" s="2">
        <v>6.52</v>
      </c>
      <c r="E62" s="2">
        <v>8.07</v>
      </c>
      <c r="F62" s="2">
        <v>8.41</v>
      </c>
      <c r="G62" s="2">
        <v>132</v>
      </c>
      <c r="H62" s="2">
        <v>0.7</v>
      </c>
      <c r="I62" s="2">
        <v>233</v>
      </c>
    </row>
    <row r="63" spans="1:10" x14ac:dyDescent="0.25">
      <c r="A63" s="2"/>
      <c r="B63" s="2" t="s">
        <v>239</v>
      </c>
      <c r="C63" s="2">
        <v>32</v>
      </c>
      <c r="D63" s="2">
        <v>4.75</v>
      </c>
      <c r="E63" s="2">
        <v>2.97</v>
      </c>
      <c r="F63" s="2">
        <v>9.69</v>
      </c>
      <c r="G63" s="2">
        <v>84</v>
      </c>
      <c r="H63" s="2">
        <v>0.24</v>
      </c>
      <c r="I63" s="2">
        <v>4</v>
      </c>
    </row>
    <row r="64" spans="1:10" x14ac:dyDescent="0.25">
      <c r="A64" s="2"/>
      <c r="B64" s="2" t="s">
        <v>240</v>
      </c>
      <c r="C64" s="2">
        <v>180</v>
      </c>
      <c r="D64" s="2">
        <v>2.76</v>
      </c>
      <c r="E64" s="2">
        <v>2.34</v>
      </c>
      <c r="F64" s="2">
        <v>14.31</v>
      </c>
      <c r="G64" s="2">
        <v>89</v>
      </c>
      <c r="H64" s="2">
        <v>1.2</v>
      </c>
      <c r="I64" s="2">
        <v>413</v>
      </c>
    </row>
    <row r="65" spans="1:9" ht="30" x14ac:dyDescent="0.25">
      <c r="A65" s="3" t="s">
        <v>22</v>
      </c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 t="s">
        <v>215</v>
      </c>
      <c r="C66" s="2">
        <v>180</v>
      </c>
      <c r="D66" s="2">
        <v>0.75</v>
      </c>
      <c r="E66" s="2"/>
      <c r="F66" s="2">
        <v>16.149999999999999</v>
      </c>
      <c r="G66" s="2">
        <v>64</v>
      </c>
      <c r="H66" s="2">
        <v>3</v>
      </c>
      <c r="I66" s="2">
        <v>418</v>
      </c>
    </row>
    <row r="67" spans="1:9" x14ac:dyDescent="0.25">
      <c r="A67" s="2" t="s">
        <v>17</v>
      </c>
      <c r="B67" s="2" t="s">
        <v>230</v>
      </c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 t="s">
        <v>241</v>
      </c>
      <c r="C68" s="2">
        <v>250</v>
      </c>
      <c r="D68" s="2">
        <v>2.68</v>
      </c>
      <c r="E68" s="2">
        <v>2.84</v>
      </c>
      <c r="F68" s="2">
        <v>17.14</v>
      </c>
      <c r="G68" s="2">
        <v>105</v>
      </c>
      <c r="H68" s="2">
        <v>8.25</v>
      </c>
      <c r="I68" s="2">
        <v>88</v>
      </c>
    </row>
    <row r="69" spans="1:9" x14ac:dyDescent="0.25">
      <c r="A69" s="2"/>
      <c r="B69" s="2" t="s">
        <v>242</v>
      </c>
      <c r="C69" s="2">
        <v>130</v>
      </c>
      <c r="D69" s="2">
        <v>3.06</v>
      </c>
      <c r="E69" s="2">
        <v>4.8</v>
      </c>
      <c r="F69" s="2">
        <v>20.43</v>
      </c>
      <c r="G69" s="2">
        <v>137</v>
      </c>
      <c r="H69" s="2">
        <v>1.81</v>
      </c>
      <c r="I69" s="2">
        <v>339</v>
      </c>
    </row>
    <row r="70" spans="1:9" x14ac:dyDescent="0.25">
      <c r="A70" s="2"/>
      <c r="B70" s="2" t="s">
        <v>243</v>
      </c>
      <c r="C70" s="2">
        <v>80</v>
      </c>
      <c r="D70" s="2">
        <v>12.08</v>
      </c>
      <c r="E70" s="2">
        <v>3.92</v>
      </c>
      <c r="F70" s="2">
        <v>0.96</v>
      </c>
      <c r="G70" s="2">
        <v>116</v>
      </c>
      <c r="H70" s="2">
        <v>2.62</v>
      </c>
      <c r="I70" s="2">
        <v>274</v>
      </c>
    </row>
    <row r="71" spans="1:9" x14ac:dyDescent="0.25">
      <c r="A71" s="2"/>
      <c r="B71" s="2" t="s">
        <v>220</v>
      </c>
      <c r="C71" s="2">
        <v>180</v>
      </c>
      <c r="D71" s="2">
        <v>0.14000000000000001</v>
      </c>
      <c r="E71" s="2">
        <v>0.11</v>
      </c>
      <c r="F71" s="2">
        <v>21.49</v>
      </c>
      <c r="G71" s="2">
        <v>73</v>
      </c>
      <c r="H71" s="2">
        <v>1.55</v>
      </c>
      <c r="I71" s="2">
        <v>391</v>
      </c>
    </row>
    <row r="72" spans="1:9" x14ac:dyDescent="0.25">
      <c r="A72" s="2"/>
      <c r="B72" s="2" t="s">
        <v>221</v>
      </c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 t="s">
        <v>222</v>
      </c>
      <c r="C73" s="2">
        <v>40</v>
      </c>
      <c r="D73" s="2">
        <v>2.6</v>
      </c>
      <c r="E73" s="2">
        <v>0.4</v>
      </c>
      <c r="F73" s="2">
        <v>16</v>
      </c>
      <c r="G73" s="2">
        <v>76</v>
      </c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 t="s">
        <v>18</v>
      </c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 t="s">
        <v>244</v>
      </c>
      <c r="C76" s="2" t="s">
        <v>71</v>
      </c>
      <c r="D76" s="2">
        <v>5.56</v>
      </c>
      <c r="E76" s="2">
        <v>5.16</v>
      </c>
      <c r="F76" s="2">
        <v>18.350000000000001</v>
      </c>
      <c r="G76" s="2">
        <v>142</v>
      </c>
      <c r="H76" s="2">
        <v>0.91</v>
      </c>
      <c r="I76" s="2">
        <v>101</v>
      </c>
    </row>
    <row r="77" spans="1:9" x14ac:dyDescent="0.25">
      <c r="A77" s="2"/>
      <c r="B77" s="2" t="s">
        <v>245</v>
      </c>
      <c r="C77" s="2">
        <v>80</v>
      </c>
      <c r="D77" s="2">
        <v>3.64</v>
      </c>
      <c r="E77" s="2">
        <v>6.26</v>
      </c>
      <c r="F77" s="2">
        <v>26.46</v>
      </c>
      <c r="G77" s="2">
        <v>179</v>
      </c>
      <c r="H77" s="2"/>
      <c r="I77" s="2">
        <v>450</v>
      </c>
    </row>
    <row r="78" spans="1:9" x14ac:dyDescent="0.25">
      <c r="A78" s="2"/>
      <c r="B78" s="2" t="s">
        <v>228</v>
      </c>
      <c r="C78" s="2">
        <v>180</v>
      </c>
      <c r="D78" s="2">
        <v>2.85</v>
      </c>
      <c r="E78" s="2">
        <v>2.41</v>
      </c>
      <c r="F78" s="2">
        <v>14.36</v>
      </c>
      <c r="G78" s="2">
        <v>91</v>
      </c>
      <c r="H78" s="2">
        <v>1.17</v>
      </c>
      <c r="I78" s="2">
        <v>414</v>
      </c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 t="s">
        <v>206</v>
      </c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5"/>
      <c r="B88" s="25"/>
      <c r="C88" s="25"/>
      <c r="D88" s="25"/>
      <c r="E88" s="25"/>
      <c r="F88" s="25"/>
      <c r="G88" s="25"/>
      <c r="H88" s="25"/>
      <c r="I88" s="25"/>
    </row>
    <row r="89" spans="1:9" ht="30" customHeight="1" x14ac:dyDescent="0.25">
      <c r="A89" s="69" t="s">
        <v>0</v>
      </c>
      <c r="B89" s="72" t="s">
        <v>1</v>
      </c>
      <c r="C89" s="69" t="s">
        <v>3</v>
      </c>
      <c r="D89" s="2" t="s">
        <v>138</v>
      </c>
      <c r="E89" s="2"/>
      <c r="F89" s="2"/>
      <c r="G89" s="69" t="s">
        <v>9</v>
      </c>
      <c r="H89" s="72" t="s">
        <v>11</v>
      </c>
      <c r="I89" s="72" t="s">
        <v>13</v>
      </c>
    </row>
    <row r="90" spans="1:9" x14ac:dyDescent="0.25">
      <c r="A90" s="69"/>
      <c r="B90" s="72"/>
      <c r="C90" s="69"/>
      <c r="D90" s="2" t="s">
        <v>6</v>
      </c>
      <c r="E90" s="2" t="s">
        <v>7</v>
      </c>
      <c r="F90" s="2" t="s">
        <v>8</v>
      </c>
      <c r="G90" s="69"/>
      <c r="H90" s="72"/>
      <c r="I90" s="72"/>
    </row>
    <row r="91" spans="1:9" x14ac:dyDescent="0.25">
      <c r="A91" s="25" t="s">
        <v>28</v>
      </c>
      <c r="B91" s="25"/>
      <c r="C91" s="25"/>
      <c r="D91" s="25"/>
      <c r="E91" s="25"/>
      <c r="F91" s="25"/>
      <c r="G91" s="25"/>
      <c r="H91" s="25"/>
      <c r="I91" s="25"/>
    </row>
    <row r="92" spans="1:9" x14ac:dyDescent="0.25">
      <c r="A92" s="2" t="s">
        <v>16</v>
      </c>
      <c r="B92" s="2" t="s">
        <v>246</v>
      </c>
      <c r="C92" s="2">
        <v>210</v>
      </c>
      <c r="D92" s="2">
        <v>3.18</v>
      </c>
      <c r="E92" s="2">
        <v>3.89</v>
      </c>
      <c r="F92" s="2">
        <v>21.44</v>
      </c>
      <c r="G92" s="2">
        <v>134</v>
      </c>
      <c r="H92" s="2"/>
      <c r="I92" s="2">
        <v>199</v>
      </c>
    </row>
    <row r="93" spans="1:9" x14ac:dyDescent="0.25">
      <c r="A93" s="2"/>
      <c r="B93" s="2" t="s">
        <v>213</v>
      </c>
      <c r="C93" s="2">
        <v>60</v>
      </c>
      <c r="D93" s="2">
        <v>6.68</v>
      </c>
      <c r="E93" s="2">
        <v>8.4499999999999993</v>
      </c>
      <c r="F93" s="2">
        <v>19.39</v>
      </c>
      <c r="G93" s="2">
        <v>180</v>
      </c>
      <c r="H93" s="2">
        <v>0.11</v>
      </c>
      <c r="I93" s="2">
        <v>3</v>
      </c>
    </row>
    <row r="94" spans="1:9" x14ac:dyDescent="0.25">
      <c r="A94" s="2"/>
      <c r="B94" s="2" t="s">
        <v>225</v>
      </c>
      <c r="C94" s="2">
        <v>180</v>
      </c>
      <c r="D94" s="2">
        <v>3.67</v>
      </c>
      <c r="E94" s="2">
        <v>3.19</v>
      </c>
      <c r="F94" s="2">
        <v>15.82</v>
      </c>
      <c r="G94" s="2">
        <v>107</v>
      </c>
      <c r="H94" s="2">
        <v>1.43</v>
      </c>
      <c r="I94" s="2">
        <v>416</v>
      </c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30" x14ac:dyDescent="0.25">
      <c r="A96" s="3" t="s">
        <v>22</v>
      </c>
      <c r="B96" s="2" t="s">
        <v>247</v>
      </c>
      <c r="C96" s="2">
        <v>100</v>
      </c>
      <c r="D96" s="2">
        <v>1.5</v>
      </c>
      <c r="E96" s="2">
        <v>0.5</v>
      </c>
      <c r="F96" s="2">
        <v>24</v>
      </c>
      <c r="G96" s="2">
        <v>95</v>
      </c>
      <c r="H96" s="2">
        <v>10</v>
      </c>
      <c r="I96" s="2">
        <v>386</v>
      </c>
    </row>
    <row r="97" spans="1:9" x14ac:dyDescent="0.25">
      <c r="A97" s="2" t="s">
        <v>17</v>
      </c>
      <c r="B97" s="2" t="s">
        <v>216</v>
      </c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 t="s">
        <v>284</v>
      </c>
      <c r="C98" s="2">
        <v>250</v>
      </c>
      <c r="D98" s="2">
        <v>2.09</v>
      </c>
      <c r="E98" s="2">
        <v>3.36</v>
      </c>
      <c r="F98" s="2">
        <v>12.13</v>
      </c>
      <c r="G98" s="2">
        <v>87</v>
      </c>
      <c r="H98" s="2">
        <v>5.7</v>
      </c>
      <c r="I98" s="2">
        <v>91</v>
      </c>
    </row>
    <row r="99" spans="1:9" x14ac:dyDescent="0.25">
      <c r="A99" s="2"/>
      <c r="B99" s="2" t="s">
        <v>248</v>
      </c>
      <c r="C99" s="2">
        <v>250</v>
      </c>
      <c r="D99" s="2">
        <v>2.09</v>
      </c>
      <c r="E99" s="2">
        <v>3.36</v>
      </c>
      <c r="F99" s="2">
        <v>12.13</v>
      </c>
      <c r="G99" s="2">
        <v>87</v>
      </c>
      <c r="H99" s="2">
        <v>5.7</v>
      </c>
      <c r="I99" s="2">
        <v>91</v>
      </c>
    </row>
    <row r="100" spans="1:9" x14ac:dyDescent="0.25">
      <c r="A100" s="2"/>
      <c r="B100" s="2" t="s">
        <v>285</v>
      </c>
      <c r="C100" s="2" t="s">
        <v>93</v>
      </c>
      <c r="D100" s="2">
        <v>16.98</v>
      </c>
      <c r="E100" s="2">
        <v>14.46</v>
      </c>
      <c r="F100" s="2">
        <v>1.21</v>
      </c>
      <c r="G100" s="2">
        <v>203</v>
      </c>
      <c r="H100" s="2"/>
      <c r="I100" s="2">
        <v>297</v>
      </c>
    </row>
    <row r="101" spans="1:9" x14ac:dyDescent="0.25">
      <c r="A101" s="2"/>
      <c r="B101" s="2" t="s">
        <v>250</v>
      </c>
      <c r="C101" s="2">
        <v>180</v>
      </c>
      <c r="D101" s="2">
        <v>7.0000000000000007E-2</v>
      </c>
      <c r="E101" s="2"/>
      <c r="F101" s="2">
        <v>20.03</v>
      </c>
      <c r="G101" s="2">
        <v>80</v>
      </c>
      <c r="H101" s="2">
        <v>0.06</v>
      </c>
      <c r="I101" s="2">
        <v>401</v>
      </c>
    </row>
    <row r="102" spans="1:9" x14ac:dyDescent="0.25">
      <c r="A102" s="2"/>
      <c r="B102" s="2" t="s">
        <v>221</v>
      </c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 t="s">
        <v>222</v>
      </c>
      <c r="C103" s="2">
        <v>40</v>
      </c>
      <c r="D103" s="2">
        <v>2.6</v>
      </c>
      <c r="E103" s="2">
        <v>0.4</v>
      </c>
      <c r="F103" s="2">
        <v>16</v>
      </c>
      <c r="G103" s="2">
        <v>76</v>
      </c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 t="s">
        <v>18</v>
      </c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 t="s">
        <v>230</v>
      </c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 t="s">
        <v>251</v>
      </c>
      <c r="C108" s="2">
        <v>80</v>
      </c>
      <c r="D108" s="2">
        <v>12.7</v>
      </c>
      <c r="E108" s="2">
        <v>3.63</v>
      </c>
      <c r="F108" s="2">
        <v>2.57</v>
      </c>
      <c r="G108" s="2">
        <v>94</v>
      </c>
      <c r="H108" s="2">
        <v>0.3</v>
      </c>
      <c r="I108" s="2">
        <v>263</v>
      </c>
    </row>
    <row r="109" spans="1:9" x14ac:dyDescent="0.25">
      <c r="A109" s="2"/>
      <c r="B109" s="2" t="s">
        <v>252</v>
      </c>
      <c r="C109" s="2">
        <v>150</v>
      </c>
      <c r="D109" s="2">
        <v>2.25</v>
      </c>
      <c r="E109" s="2">
        <v>5.0599999999999996</v>
      </c>
      <c r="F109" s="2">
        <v>13.1</v>
      </c>
      <c r="G109" s="2">
        <v>107</v>
      </c>
      <c r="H109" s="2">
        <v>11.45</v>
      </c>
      <c r="I109" s="2">
        <v>342</v>
      </c>
    </row>
    <row r="110" spans="1:9" x14ac:dyDescent="0.25">
      <c r="A110" s="2"/>
      <c r="B110" s="2" t="s">
        <v>253</v>
      </c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 t="s">
        <v>214</v>
      </c>
      <c r="C111" s="2" t="s">
        <v>193</v>
      </c>
      <c r="D111" s="2">
        <v>0.06</v>
      </c>
      <c r="E111" s="2">
        <v>0.02</v>
      </c>
      <c r="F111" s="2">
        <v>9.99</v>
      </c>
      <c r="G111" s="2">
        <v>40</v>
      </c>
      <c r="H111" s="2">
        <v>0.03</v>
      </c>
      <c r="I111" s="2">
        <v>411</v>
      </c>
    </row>
    <row r="112" spans="1:9" x14ac:dyDescent="0.25">
      <c r="A112" s="2" t="s">
        <v>206</v>
      </c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5"/>
      <c r="B114" s="25"/>
      <c r="C114" s="25"/>
      <c r="D114" s="25"/>
      <c r="E114" s="25"/>
      <c r="F114" s="25"/>
      <c r="G114" s="25"/>
      <c r="H114" s="25"/>
      <c r="I114" s="25"/>
    </row>
    <row r="115" spans="1:9" x14ac:dyDescent="0.25">
      <c r="A115" s="25"/>
      <c r="B115" s="25"/>
      <c r="C115" s="25"/>
      <c r="D115" s="25"/>
      <c r="E115" s="25"/>
      <c r="F115" s="25"/>
      <c r="G115" s="25"/>
      <c r="H115" s="25"/>
      <c r="I115" s="25"/>
    </row>
    <row r="116" spans="1:9" x14ac:dyDescent="0.25">
      <c r="A116" s="25"/>
      <c r="B116" s="25"/>
      <c r="C116" s="25"/>
      <c r="D116" s="25"/>
      <c r="E116" s="25"/>
      <c r="F116" s="25"/>
      <c r="G116" s="25"/>
      <c r="H116" s="25"/>
      <c r="I116" s="25"/>
    </row>
    <row r="117" spans="1:9" x14ac:dyDescent="0.25">
      <c r="A117" s="25"/>
      <c r="B117" s="25"/>
      <c r="C117" s="25"/>
      <c r="D117" s="25"/>
      <c r="E117" s="25"/>
      <c r="F117" s="25"/>
      <c r="G117" s="25"/>
      <c r="H117" s="25"/>
      <c r="I117" s="25"/>
    </row>
    <row r="118" spans="1:9" x14ac:dyDescent="0.25">
      <c r="A118" s="25"/>
      <c r="B118" s="25"/>
      <c r="C118" s="25"/>
      <c r="D118" s="25"/>
      <c r="E118" s="25"/>
      <c r="F118" s="25"/>
      <c r="G118" s="25"/>
      <c r="H118" s="25"/>
      <c r="I118" s="25"/>
    </row>
    <row r="119" spans="1:9" x14ac:dyDescent="0.25">
      <c r="A119" s="69" t="s">
        <v>0</v>
      </c>
      <c r="B119" s="72" t="s">
        <v>1</v>
      </c>
      <c r="C119" s="72" t="s">
        <v>3</v>
      </c>
      <c r="D119" s="2" t="s">
        <v>138</v>
      </c>
      <c r="E119" s="2"/>
      <c r="F119" s="2"/>
      <c r="G119" s="72" t="s">
        <v>9</v>
      </c>
      <c r="H119" s="72" t="s">
        <v>11</v>
      </c>
      <c r="I119" s="72" t="s">
        <v>13</v>
      </c>
    </row>
    <row r="120" spans="1:9" x14ac:dyDescent="0.25">
      <c r="A120" s="69"/>
      <c r="B120" s="72"/>
      <c r="C120" s="72"/>
      <c r="D120" s="2" t="s">
        <v>6</v>
      </c>
      <c r="E120" s="2" t="s">
        <v>7</v>
      </c>
      <c r="F120" s="2" t="s">
        <v>8</v>
      </c>
      <c r="G120" s="72"/>
      <c r="H120" s="72"/>
      <c r="I120" s="72"/>
    </row>
    <row r="121" spans="1:9" x14ac:dyDescent="0.25">
      <c r="A121" s="25" t="s">
        <v>30</v>
      </c>
      <c r="B121" s="25"/>
      <c r="C121" s="25"/>
      <c r="D121" s="25"/>
      <c r="E121" s="25"/>
      <c r="F121" s="25"/>
      <c r="G121" s="25"/>
      <c r="H121" s="25"/>
      <c r="I121" s="25"/>
    </row>
    <row r="122" spans="1:9" x14ac:dyDescent="0.25">
      <c r="A122" s="2" t="s">
        <v>16</v>
      </c>
      <c r="B122" s="2" t="s">
        <v>254</v>
      </c>
      <c r="C122" s="2">
        <v>100</v>
      </c>
      <c r="D122" s="2">
        <v>18.690000000000001</v>
      </c>
      <c r="E122" s="2">
        <v>12.67</v>
      </c>
      <c r="F122" s="2">
        <v>11.4</v>
      </c>
      <c r="G122" s="2">
        <v>234</v>
      </c>
      <c r="H122" s="2">
        <v>0.25</v>
      </c>
      <c r="I122" s="2">
        <v>245</v>
      </c>
    </row>
    <row r="123" spans="1:9" x14ac:dyDescent="0.25">
      <c r="A123" s="2"/>
      <c r="B123" s="2" t="s">
        <v>255</v>
      </c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 t="s">
        <v>214</v>
      </c>
      <c r="C124" s="2" t="s">
        <v>193</v>
      </c>
      <c r="D124" s="2">
        <v>0.06</v>
      </c>
      <c r="E124" s="2">
        <v>0.02</v>
      </c>
      <c r="F124" s="2">
        <v>9.99</v>
      </c>
      <c r="G124" s="2">
        <v>40</v>
      </c>
      <c r="H124" s="2">
        <v>0.03</v>
      </c>
      <c r="I124" s="2">
        <v>411</v>
      </c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 t="s">
        <v>206</v>
      </c>
      <c r="B126" s="2"/>
      <c r="C126" s="2"/>
      <c r="D126" s="2"/>
      <c r="E126" s="2"/>
      <c r="F126" s="2"/>
      <c r="G126" s="2"/>
      <c r="H126" s="2"/>
      <c r="I126" s="2"/>
    </row>
    <row r="127" spans="1:9" ht="30" x14ac:dyDescent="0.25">
      <c r="A127" s="3" t="s">
        <v>22</v>
      </c>
      <c r="B127" s="2" t="s">
        <v>215</v>
      </c>
      <c r="C127" s="2">
        <v>180</v>
      </c>
      <c r="D127" s="2">
        <v>0.75</v>
      </c>
      <c r="E127" s="2"/>
      <c r="F127" s="2">
        <v>16.149999999999999</v>
      </c>
      <c r="G127" s="2">
        <v>64</v>
      </c>
      <c r="H127" s="2">
        <v>3</v>
      </c>
      <c r="I127" s="2">
        <v>418</v>
      </c>
    </row>
    <row r="128" spans="1:9" x14ac:dyDescent="0.25">
      <c r="A128" s="2" t="s">
        <v>17</v>
      </c>
      <c r="B128" s="2" t="s">
        <v>256</v>
      </c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 t="s">
        <v>257</v>
      </c>
      <c r="C129" s="2">
        <v>250</v>
      </c>
      <c r="D129" s="2">
        <v>8.6</v>
      </c>
      <c r="E129" s="2">
        <v>0.35</v>
      </c>
      <c r="F129" s="2">
        <v>14.33</v>
      </c>
      <c r="G129" s="2">
        <v>167</v>
      </c>
      <c r="H129" s="2">
        <v>9.1</v>
      </c>
      <c r="I129" s="2">
        <v>95</v>
      </c>
    </row>
    <row r="130" spans="1:9" x14ac:dyDescent="0.25">
      <c r="A130" s="2"/>
      <c r="B130" s="2" t="s">
        <v>258</v>
      </c>
      <c r="C130" s="2">
        <v>155</v>
      </c>
      <c r="D130" s="2">
        <v>8.86</v>
      </c>
      <c r="E130" s="2">
        <v>5.98</v>
      </c>
      <c r="F130" s="2">
        <v>39.81</v>
      </c>
      <c r="G130" s="2">
        <v>248</v>
      </c>
      <c r="H130" s="2"/>
      <c r="I130" s="2">
        <v>179</v>
      </c>
    </row>
    <row r="131" spans="1:9" x14ac:dyDescent="0.25">
      <c r="A131" s="2"/>
      <c r="B131" s="2" t="s">
        <v>259</v>
      </c>
      <c r="C131" s="2">
        <v>160</v>
      </c>
      <c r="D131" s="2">
        <v>20.63</v>
      </c>
      <c r="E131" s="2">
        <v>16.3</v>
      </c>
      <c r="F131" s="2">
        <v>5.24</v>
      </c>
      <c r="G131" s="2">
        <v>250</v>
      </c>
      <c r="H131" s="2">
        <v>1.1100000000000001</v>
      </c>
      <c r="I131" s="2">
        <v>293</v>
      </c>
    </row>
    <row r="132" spans="1:9" x14ac:dyDescent="0.25">
      <c r="A132" s="2"/>
      <c r="B132" s="2" t="s">
        <v>260</v>
      </c>
      <c r="C132" s="2">
        <v>180</v>
      </c>
      <c r="D132" s="2">
        <v>0.14000000000000001</v>
      </c>
      <c r="E132" s="2">
        <v>0.14000000000000001</v>
      </c>
      <c r="F132" s="2">
        <v>21.49</v>
      </c>
      <c r="G132" s="2">
        <v>73</v>
      </c>
      <c r="H132" s="2">
        <v>1.55</v>
      </c>
      <c r="I132" s="2">
        <v>390</v>
      </c>
    </row>
    <row r="133" spans="1:9" x14ac:dyDescent="0.25">
      <c r="A133" s="2"/>
      <c r="B133" s="2" t="s">
        <v>221</v>
      </c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 t="s">
        <v>222</v>
      </c>
      <c r="C134" s="2">
        <v>40</v>
      </c>
      <c r="D134" s="2">
        <v>2.6</v>
      </c>
      <c r="E134" s="2">
        <v>0.4</v>
      </c>
      <c r="F134" s="2">
        <v>16</v>
      </c>
      <c r="G134" s="2">
        <v>76</v>
      </c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 t="s">
        <v>18</v>
      </c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 t="s">
        <v>286</v>
      </c>
      <c r="C137" s="2">
        <v>210</v>
      </c>
      <c r="D137" s="2">
        <v>3.18</v>
      </c>
      <c r="E137" s="2">
        <v>3.89</v>
      </c>
      <c r="F137" s="2">
        <v>21.44</v>
      </c>
      <c r="G137" s="2">
        <v>134</v>
      </c>
      <c r="H137" s="2"/>
      <c r="I137" s="2">
        <v>199</v>
      </c>
    </row>
    <row r="138" spans="1:9" x14ac:dyDescent="0.25">
      <c r="A138" s="2"/>
      <c r="B138" s="2" t="s">
        <v>213</v>
      </c>
      <c r="C138" s="2">
        <v>60</v>
      </c>
      <c r="D138" s="2">
        <v>6.68</v>
      </c>
      <c r="E138" s="2">
        <v>8.4499999999999993</v>
      </c>
      <c r="F138" s="2">
        <v>19.39</v>
      </c>
      <c r="G138" s="2">
        <v>180</v>
      </c>
      <c r="H138" s="2">
        <v>0.11</v>
      </c>
      <c r="I138" s="2">
        <v>3</v>
      </c>
    </row>
    <row r="139" spans="1:9" x14ac:dyDescent="0.25">
      <c r="A139" s="2"/>
      <c r="B139" s="2" t="s">
        <v>261</v>
      </c>
      <c r="C139" s="2">
        <v>180</v>
      </c>
      <c r="D139" s="2">
        <v>5.22</v>
      </c>
      <c r="E139" s="2">
        <v>4.5</v>
      </c>
      <c r="F139" s="2">
        <v>7.2</v>
      </c>
      <c r="G139" s="2">
        <v>90</v>
      </c>
      <c r="H139" s="2">
        <v>1.26</v>
      </c>
      <c r="I139" s="2">
        <v>420</v>
      </c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 t="s">
        <v>206</v>
      </c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5"/>
      <c r="B144" s="25"/>
      <c r="C144" s="25"/>
      <c r="D144" s="25"/>
      <c r="E144" s="25"/>
      <c r="F144" s="25"/>
      <c r="G144" s="25"/>
      <c r="H144" s="25"/>
      <c r="I144" s="25"/>
    </row>
    <row r="145" spans="1:9" x14ac:dyDescent="0.25">
      <c r="A145" s="25"/>
      <c r="B145" s="25"/>
      <c r="C145" s="25"/>
      <c r="D145" s="25"/>
      <c r="E145" s="25"/>
      <c r="F145" s="25"/>
      <c r="G145" s="25"/>
      <c r="H145" s="25"/>
      <c r="I145" s="25"/>
    </row>
    <row r="146" spans="1:9" x14ac:dyDescent="0.25">
      <c r="A146" s="25"/>
      <c r="B146" s="25"/>
      <c r="C146" s="25"/>
      <c r="D146" s="25"/>
      <c r="E146" s="25"/>
      <c r="F146" s="25"/>
      <c r="G146" s="25"/>
      <c r="H146" s="25"/>
      <c r="I146" s="25"/>
    </row>
    <row r="147" spans="1:9" x14ac:dyDescent="0.25">
      <c r="A147" s="25"/>
      <c r="B147" s="25"/>
      <c r="C147" s="25"/>
      <c r="D147" s="25"/>
      <c r="E147" s="25"/>
      <c r="F147" s="25"/>
      <c r="G147" s="25"/>
      <c r="H147" s="25"/>
      <c r="I147" s="25"/>
    </row>
    <row r="148" spans="1:9" x14ac:dyDescent="0.25">
      <c r="A148" s="25"/>
      <c r="B148" s="25"/>
      <c r="C148" s="25"/>
      <c r="D148" s="25"/>
      <c r="E148" s="25"/>
      <c r="F148" s="25"/>
      <c r="G148" s="25"/>
      <c r="H148" s="25"/>
      <c r="I148" s="25"/>
    </row>
    <row r="149" spans="1:9" x14ac:dyDescent="0.25">
      <c r="A149" s="25"/>
      <c r="B149" s="25"/>
      <c r="C149" s="25"/>
      <c r="D149" s="25"/>
      <c r="E149" s="25"/>
      <c r="F149" s="25"/>
      <c r="G149" s="25"/>
      <c r="H149" s="25"/>
      <c r="I149" s="25"/>
    </row>
    <row r="150" spans="1:9" x14ac:dyDescent="0.25">
      <c r="A150" s="25"/>
      <c r="B150" s="25"/>
      <c r="C150" s="25"/>
      <c r="D150" s="25"/>
      <c r="E150" s="25"/>
      <c r="F150" s="25"/>
      <c r="G150" s="25"/>
      <c r="H150" s="25"/>
      <c r="I150" s="25"/>
    </row>
    <row r="151" spans="1:9" x14ac:dyDescent="0.25">
      <c r="A151" s="25"/>
      <c r="B151" s="25"/>
      <c r="C151" s="25"/>
      <c r="D151" s="25"/>
      <c r="E151" s="25"/>
      <c r="F151" s="25"/>
      <c r="G151" s="25"/>
      <c r="H151" s="25"/>
      <c r="I151" s="25"/>
    </row>
    <row r="152" spans="1:9" x14ac:dyDescent="0.25">
      <c r="A152" s="25"/>
      <c r="B152" s="25"/>
      <c r="C152" s="25"/>
      <c r="D152" s="25"/>
      <c r="E152" s="25"/>
      <c r="F152" s="25"/>
      <c r="G152" s="25"/>
      <c r="H152" s="25"/>
      <c r="I152" s="25"/>
    </row>
    <row r="153" spans="1:9" x14ac:dyDescent="0.25">
      <c r="A153" s="92" t="s">
        <v>0</v>
      </c>
      <c r="B153" s="91" t="s">
        <v>1</v>
      </c>
      <c r="C153" s="91" t="s">
        <v>3</v>
      </c>
      <c r="D153" s="25" t="s">
        <v>138</v>
      </c>
      <c r="E153" s="25"/>
      <c r="F153" s="25"/>
      <c r="G153" s="91" t="s">
        <v>9</v>
      </c>
      <c r="H153" s="91" t="s">
        <v>11</v>
      </c>
      <c r="I153" s="91" t="s">
        <v>13</v>
      </c>
    </row>
    <row r="154" spans="1:9" x14ac:dyDescent="0.25">
      <c r="A154" s="92"/>
      <c r="B154" s="91"/>
      <c r="C154" s="91"/>
      <c r="D154" s="25" t="s">
        <v>6</v>
      </c>
      <c r="E154" s="25" t="s">
        <v>7</v>
      </c>
      <c r="F154" s="25" t="s">
        <v>8</v>
      </c>
      <c r="G154" s="91"/>
      <c r="H154" s="91"/>
      <c r="I154" s="91"/>
    </row>
    <row r="155" spans="1:9" x14ac:dyDescent="0.25">
      <c r="A155" s="2" t="s">
        <v>32</v>
      </c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 t="s">
        <v>16</v>
      </c>
      <c r="B156" s="2" t="s">
        <v>287</v>
      </c>
      <c r="C156" s="2" t="s">
        <v>71</v>
      </c>
      <c r="D156" s="2">
        <v>5.56</v>
      </c>
      <c r="E156" s="2">
        <v>5.16</v>
      </c>
      <c r="F156" s="2">
        <v>18.350000000000001</v>
      </c>
      <c r="G156" s="2">
        <v>142</v>
      </c>
      <c r="H156" s="2">
        <v>0.91</v>
      </c>
      <c r="I156" s="2">
        <v>101</v>
      </c>
    </row>
    <row r="157" spans="1:9" x14ac:dyDescent="0.25">
      <c r="A157" s="2"/>
      <c r="B157" s="2" t="s">
        <v>227</v>
      </c>
      <c r="C157" s="2">
        <v>35</v>
      </c>
      <c r="D157" s="2">
        <v>2.4500000000000002</v>
      </c>
      <c r="E157" s="2">
        <v>7.55</v>
      </c>
      <c r="F157" s="2">
        <v>14.62</v>
      </c>
      <c r="G157" s="2">
        <v>136</v>
      </c>
      <c r="H157" s="2"/>
      <c r="I157" s="2">
        <v>1</v>
      </c>
    </row>
    <row r="158" spans="1:9" x14ac:dyDescent="0.25">
      <c r="A158" s="2"/>
      <c r="B158" s="2" t="s">
        <v>228</v>
      </c>
      <c r="C158" s="2">
        <v>180</v>
      </c>
      <c r="D158" s="2">
        <v>2.85</v>
      </c>
      <c r="E158" s="2">
        <v>2.41</v>
      </c>
      <c r="F158" s="2">
        <v>14.36</v>
      </c>
      <c r="G158" s="2">
        <v>91</v>
      </c>
      <c r="H158" s="2">
        <v>1.17</v>
      </c>
      <c r="I158" s="2">
        <v>414</v>
      </c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30" x14ac:dyDescent="0.25">
      <c r="A161" s="3" t="s">
        <v>22</v>
      </c>
      <c r="B161" s="2" t="s">
        <v>229</v>
      </c>
      <c r="C161" s="2">
        <v>180</v>
      </c>
      <c r="D161" s="2">
        <v>0.72</v>
      </c>
      <c r="E161" s="2">
        <v>0.72</v>
      </c>
      <c r="F161" s="2">
        <v>17.64</v>
      </c>
      <c r="G161" s="2">
        <v>79</v>
      </c>
      <c r="H161" s="2">
        <v>18</v>
      </c>
      <c r="I161" s="2"/>
    </row>
    <row r="162" spans="1:9" x14ac:dyDescent="0.25">
      <c r="A162" s="2" t="s">
        <v>17</v>
      </c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 t="s">
        <v>230</v>
      </c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 t="s">
        <v>262</v>
      </c>
      <c r="C164" s="2">
        <v>250</v>
      </c>
      <c r="D164" s="2">
        <v>3.54</v>
      </c>
      <c r="E164" s="2">
        <v>5.0999999999999996</v>
      </c>
      <c r="F164" s="2">
        <v>14.53</v>
      </c>
      <c r="G164" s="2">
        <v>118</v>
      </c>
      <c r="H164" s="2">
        <v>6.28</v>
      </c>
      <c r="I164" s="2">
        <v>69</v>
      </c>
    </row>
    <row r="165" spans="1:9" x14ac:dyDescent="0.25">
      <c r="A165" s="2"/>
      <c r="B165" s="2" t="s">
        <v>263</v>
      </c>
      <c r="C165" s="2">
        <v>220</v>
      </c>
      <c r="D165" s="2">
        <v>27.53</v>
      </c>
      <c r="E165" s="2">
        <v>4.47</v>
      </c>
      <c r="F165" s="2">
        <v>21.95</v>
      </c>
      <c r="G165" s="2">
        <v>265</v>
      </c>
      <c r="H165" s="2">
        <v>8.9700000000000006</v>
      </c>
      <c r="I165" s="2">
        <v>292</v>
      </c>
    </row>
    <row r="166" spans="1:9" x14ac:dyDescent="0.25">
      <c r="A166" s="2"/>
      <c r="B166" s="2" t="s">
        <v>220</v>
      </c>
      <c r="C166" s="2">
        <v>180</v>
      </c>
      <c r="D166" s="2">
        <v>0.14000000000000001</v>
      </c>
      <c r="E166" s="2">
        <v>0.11</v>
      </c>
      <c r="F166" s="2">
        <v>21.49</v>
      </c>
      <c r="G166" s="2">
        <v>73</v>
      </c>
      <c r="H166" s="2">
        <v>1.55</v>
      </c>
      <c r="I166" s="2">
        <v>391</v>
      </c>
    </row>
    <row r="167" spans="1:9" x14ac:dyDescent="0.25">
      <c r="A167" s="2"/>
      <c r="B167" s="2" t="s">
        <v>221</v>
      </c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 t="s">
        <v>222</v>
      </c>
      <c r="C168" s="2">
        <v>40</v>
      </c>
      <c r="D168" s="2">
        <v>2.6</v>
      </c>
      <c r="E168" s="2">
        <v>0.4</v>
      </c>
      <c r="F168" s="2">
        <v>16</v>
      </c>
      <c r="G168" s="2">
        <v>76</v>
      </c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 t="s">
        <v>18</v>
      </c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 t="s">
        <v>264</v>
      </c>
      <c r="C172" s="2">
        <v>100</v>
      </c>
      <c r="D172" s="2">
        <v>1.66</v>
      </c>
      <c r="E172" s="2">
        <v>3.96</v>
      </c>
      <c r="F172" s="2">
        <v>23.78</v>
      </c>
      <c r="G172" s="2">
        <v>234</v>
      </c>
      <c r="H172" s="2">
        <v>0.71</v>
      </c>
      <c r="I172" s="2">
        <v>252</v>
      </c>
    </row>
    <row r="173" spans="1:9" x14ac:dyDescent="0.25">
      <c r="A173" s="2"/>
      <c r="B173" s="2" t="s">
        <v>272</v>
      </c>
      <c r="C173" s="2">
        <v>55</v>
      </c>
      <c r="D173" s="2">
        <v>2.5099999999999998</v>
      </c>
      <c r="E173" s="2">
        <v>3.93</v>
      </c>
      <c r="F173" s="2">
        <v>28.88</v>
      </c>
      <c r="G173" s="2">
        <v>161</v>
      </c>
      <c r="H173" s="2">
        <v>0.48</v>
      </c>
      <c r="I173" s="2">
        <v>2</v>
      </c>
    </row>
    <row r="174" spans="1:9" x14ac:dyDescent="0.25">
      <c r="A174" s="2"/>
      <c r="B174" s="2" t="s">
        <v>214</v>
      </c>
      <c r="C174" s="2" t="s">
        <v>193</v>
      </c>
      <c r="D174" s="2">
        <v>0.06</v>
      </c>
      <c r="E174" s="2">
        <v>0.02</v>
      </c>
      <c r="F174" s="2">
        <v>9.99</v>
      </c>
      <c r="G174" s="2">
        <v>40</v>
      </c>
      <c r="H174" s="2">
        <v>0.03</v>
      </c>
      <c r="I174" s="2">
        <v>411</v>
      </c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 t="s">
        <v>206</v>
      </c>
      <c r="B177" s="2"/>
      <c r="C177" s="2"/>
      <c r="D177" s="2"/>
      <c r="E177" s="2"/>
      <c r="F177" s="2"/>
      <c r="G177" s="2"/>
      <c r="H177" s="2"/>
      <c r="I177" s="2"/>
    </row>
    <row r="187" spans="1:9" x14ac:dyDescent="0.25">
      <c r="A187" s="70" t="s">
        <v>0</v>
      </c>
      <c r="B187" s="70" t="s">
        <v>1</v>
      </c>
      <c r="C187" s="70" t="s">
        <v>3</v>
      </c>
      <c r="D187" t="s">
        <v>138</v>
      </c>
      <c r="G187" s="93" t="s">
        <v>9</v>
      </c>
      <c r="H187" s="70" t="s">
        <v>11</v>
      </c>
      <c r="I187" s="70" t="s">
        <v>13</v>
      </c>
    </row>
    <row r="188" spans="1:9" x14ac:dyDescent="0.25">
      <c r="A188" s="70"/>
      <c r="B188" s="70"/>
      <c r="C188" s="70"/>
      <c r="D188" t="s">
        <v>6</v>
      </c>
      <c r="E188" t="s">
        <v>7</v>
      </c>
      <c r="F188" t="s">
        <v>8</v>
      </c>
      <c r="G188" s="93"/>
      <c r="H188" s="70"/>
      <c r="I188" s="70"/>
    </row>
    <row r="189" spans="1:9" x14ac:dyDescent="0.25">
      <c r="A189" t="s">
        <v>34</v>
      </c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 t="s">
        <v>16</v>
      </c>
      <c r="B191" s="2" t="s">
        <v>265</v>
      </c>
      <c r="C191" s="2">
        <v>205</v>
      </c>
      <c r="D191" s="2">
        <v>5.67</v>
      </c>
      <c r="E191" s="2">
        <v>5.28</v>
      </c>
      <c r="F191" s="2">
        <v>32.549999999999997</v>
      </c>
      <c r="G191" s="2">
        <v>200</v>
      </c>
      <c r="H191" s="2"/>
      <c r="I191" s="2">
        <v>182</v>
      </c>
    </row>
    <row r="192" spans="1:9" x14ac:dyDescent="0.25">
      <c r="A192" s="2"/>
      <c r="B192" s="2" t="s">
        <v>213</v>
      </c>
      <c r="C192" s="2">
        <v>60</v>
      </c>
      <c r="D192" s="2">
        <v>6.68</v>
      </c>
      <c r="E192" s="2">
        <v>8.4499999999999993</v>
      </c>
      <c r="F192" s="2">
        <v>19.39</v>
      </c>
      <c r="G192" s="2">
        <v>180</v>
      </c>
      <c r="H192" s="2">
        <v>0.11</v>
      </c>
      <c r="I192" s="2">
        <v>3</v>
      </c>
    </row>
    <row r="193" spans="1:9" x14ac:dyDescent="0.25">
      <c r="A193" s="2"/>
      <c r="B193" s="2" t="s">
        <v>240</v>
      </c>
      <c r="C193" s="2">
        <v>180</v>
      </c>
      <c r="D193" s="2">
        <v>2.76</v>
      </c>
      <c r="E193" s="2">
        <v>2.34</v>
      </c>
      <c r="F193" s="2">
        <v>14.31</v>
      </c>
      <c r="G193" s="2">
        <v>89</v>
      </c>
      <c r="H193" s="2">
        <v>1.2</v>
      </c>
      <c r="I193" s="2">
        <v>413</v>
      </c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30" x14ac:dyDescent="0.25">
      <c r="A195" s="3" t="s">
        <v>22</v>
      </c>
      <c r="B195" s="2" t="s">
        <v>215</v>
      </c>
      <c r="C195" s="2">
        <v>180</v>
      </c>
      <c r="D195" s="2">
        <v>0.75</v>
      </c>
      <c r="E195" s="2"/>
      <c r="F195" s="2">
        <v>16.149999999999999</v>
      </c>
      <c r="G195" s="2">
        <v>64</v>
      </c>
      <c r="H195" s="2">
        <v>3</v>
      </c>
      <c r="I195" s="2">
        <v>418</v>
      </c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 t="s">
        <v>17</v>
      </c>
      <c r="B197" s="2" t="s">
        <v>216</v>
      </c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 t="s">
        <v>266</v>
      </c>
      <c r="C198" s="2">
        <v>250</v>
      </c>
      <c r="D198" s="2">
        <v>2.68</v>
      </c>
      <c r="E198" s="2">
        <v>2.84</v>
      </c>
      <c r="F198" s="2">
        <v>17.14</v>
      </c>
      <c r="G198" s="2">
        <v>105</v>
      </c>
      <c r="H198" s="2">
        <v>8.25</v>
      </c>
      <c r="I198" s="2">
        <v>88</v>
      </c>
    </row>
    <row r="199" spans="1:9" x14ac:dyDescent="0.25">
      <c r="A199" s="2"/>
      <c r="B199" s="2" t="s">
        <v>252</v>
      </c>
      <c r="C199" s="2">
        <v>150</v>
      </c>
      <c r="D199" s="2">
        <v>2.25</v>
      </c>
      <c r="E199" s="2">
        <v>5.0599999999999996</v>
      </c>
      <c r="F199" s="2">
        <v>13.1</v>
      </c>
      <c r="G199" s="2">
        <v>107</v>
      </c>
      <c r="H199" s="2">
        <v>11.45</v>
      </c>
      <c r="I199" s="2">
        <v>342</v>
      </c>
    </row>
    <row r="200" spans="1:9" x14ac:dyDescent="0.25">
      <c r="A200" s="2"/>
      <c r="B200" s="2" t="s">
        <v>267</v>
      </c>
      <c r="C200" s="2">
        <v>80</v>
      </c>
      <c r="D200" s="2">
        <v>11.82</v>
      </c>
      <c r="E200" s="2">
        <v>10.55</v>
      </c>
      <c r="F200" s="2">
        <v>7.7</v>
      </c>
      <c r="G200" s="2">
        <v>173</v>
      </c>
      <c r="H200" s="2">
        <v>0.39</v>
      </c>
      <c r="I200" s="2">
        <v>325</v>
      </c>
    </row>
    <row r="201" spans="1:9" x14ac:dyDescent="0.25">
      <c r="A201" s="2"/>
      <c r="B201" s="2" t="s">
        <v>268</v>
      </c>
      <c r="C201" s="2">
        <v>180</v>
      </c>
      <c r="D201" s="2">
        <v>0.79</v>
      </c>
      <c r="E201" s="2"/>
      <c r="F201" s="2">
        <v>20</v>
      </c>
      <c r="G201" s="2">
        <v>80</v>
      </c>
      <c r="H201" s="2">
        <v>0.06</v>
      </c>
      <c r="I201" s="2">
        <v>401</v>
      </c>
    </row>
    <row r="202" spans="1:9" x14ac:dyDescent="0.25">
      <c r="A202" s="2"/>
      <c r="B202" s="2" t="s">
        <v>221</v>
      </c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 t="s">
        <v>222</v>
      </c>
      <c r="C203" s="2">
        <v>40</v>
      </c>
      <c r="D203" s="2">
        <v>2.6</v>
      </c>
      <c r="E203" s="2">
        <v>0.4</v>
      </c>
      <c r="F203" s="2">
        <v>16</v>
      </c>
      <c r="G203" s="2">
        <v>76</v>
      </c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 t="s">
        <v>18</v>
      </c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 t="s">
        <v>230</v>
      </c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 t="s">
        <v>269</v>
      </c>
      <c r="C207" s="2">
        <v>80</v>
      </c>
      <c r="D207" s="2">
        <v>6.17</v>
      </c>
      <c r="E207" s="2">
        <v>4.63</v>
      </c>
      <c r="F207" s="2">
        <v>7.87</v>
      </c>
      <c r="G207" s="2">
        <v>98</v>
      </c>
      <c r="H207" s="2">
        <v>2.2400000000000002</v>
      </c>
      <c r="I207" s="2">
        <v>264</v>
      </c>
    </row>
    <row r="208" spans="1:9" x14ac:dyDescent="0.25">
      <c r="A208" s="2"/>
      <c r="B208" s="2" t="s">
        <v>270</v>
      </c>
      <c r="C208" s="2">
        <v>50</v>
      </c>
      <c r="D208" s="2">
        <v>3.9</v>
      </c>
      <c r="E208" s="2">
        <v>3.06</v>
      </c>
      <c r="F208" s="2">
        <v>26.93</v>
      </c>
      <c r="G208" s="2">
        <v>151</v>
      </c>
      <c r="H208" s="2"/>
      <c r="I208" s="2">
        <v>456</v>
      </c>
    </row>
    <row r="209" spans="1:9" x14ac:dyDescent="0.25">
      <c r="A209" s="2"/>
      <c r="B209" s="2" t="s">
        <v>261</v>
      </c>
      <c r="C209" s="2">
        <v>180</v>
      </c>
      <c r="D209" s="2">
        <v>5.22</v>
      </c>
      <c r="E209" s="2">
        <v>4.5</v>
      </c>
      <c r="F209" s="2">
        <v>7.2</v>
      </c>
      <c r="G209" s="2">
        <v>90</v>
      </c>
      <c r="H209" s="2">
        <v>1.26</v>
      </c>
      <c r="I209" s="2">
        <v>420</v>
      </c>
    </row>
    <row r="210" spans="1:9" x14ac:dyDescent="0.25">
      <c r="A210" s="2" t="s">
        <v>206</v>
      </c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8" spans="1:9" x14ac:dyDescent="0.25">
      <c r="A218" s="72" t="s">
        <v>0</v>
      </c>
      <c r="B218" s="72" t="s">
        <v>1</v>
      </c>
      <c r="C218" s="72" t="s">
        <v>3</v>
      </c>
      <c r="D218" s="2" t="s">
        <v>138</v>
      </c>
      <c r="E218" s="2"/>
      <c r="F218" s="2"/>
      <c r="G218" s="64" t="s">
        <v>9</v>
      </c>
      <c r="H218" s="72" t="s">
        <v>11</v>
      </c>
      <c r="I218" s="72" t="s">
        <v>13</v>
      </c>
    </row>
    <row r="219" spans="1:9" x14ac:dyDescent="0.25">
      <c r="A219" s="72"/>
      <c r="B219" s="72"/>
      <c r="C219" s="72"/>
      <c r="D219" s="2" t="s">
        <v>6</v>
      </c>
      <c r="E219" s="2" t="s">
        <v>7</v>
      </c>
      <c r="F219" s="2" t="s">
        <v>8</v>
      </c>
      <c r="G219" s="65"/>
      <c r="H219" s="72"/>
      <c r="I219" s="72"/>
    </row>
    <row r="220" spans="1:9" x14ac:dyDescent="0.25">
      <c r="A220" s="2" t="s">
        <v>36</v>
      </c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 t="s">
        <v>16</v>
      </c>
      <c r="B221" s="2" t="s">
        <v>271</v>
      </c>
      <c r="C221" s="2">
        <v>100</v>
      </c>
      <c r="D221" s="2">
        <v>13.61</v>
      </c>
      <c r="E221" s="2">
        <v>10.67</v>
      </c>
      <c r="F221" s="2">
        <v>14.63</v>
      </c>
      <c r="G221" s="2">
        <v>209</v>
      </c>
      <c r="H221" s="2">
        <v>1.33</v>
      </c>
      <c r="I221" s="2">
        <v>254</v>
      </c>
    </row>
    <row r="222" spans="1:9" x14ac:dyDescent="0.25">
      <c r="A222" s="2"/>
      <c r="B222" s="2" t="s">
        <v>272</v>
      </c>
      <c r="C222" s="2">
        <v>55</v>
      </c>
      <c r="D222" s="2">
        <v>2.5099999999999998</v>
      </c>
      <c r="E222" s="2">
        <v>3.93</v>
      </c>
      <c r="F222" s="2">
        <v>28.88</v>
      </c>
      <c r="G222" s="2">
        <v>161</v>
      </c>
      <c r="H222" s="2">
        <v>0.48</v>
      </c>
      <c r="I222" s="2">
        <v>2</v>
      </c>
    </row>
    <row r="223" spans="1:9" x14ac:dyDescent="0.25">
      <c r="A223" s="2"/>
      <c r="B223" s="2" t="s">
        <v>225</v>
      </c>
      <c r="C223" s="2">
        <v>180</v>
      </c>
      <c r="D223" s="2">
        <v>3.67</v>
      </c>
      <c r="E223" s="2">
        <v>3.19</v>
      </c>
      <c r="F223" s="2">
        <v>15.82</v>
      </c>
      <c r="G223" s="2">
        <v>107</v>
      </c>
      <c r="H223" s="2">
        <v>1.43</v>
      </c>
      <c r="I223" s="2">
        <v>416</v>
      </c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30" x14ac:dyDescent="0.25">
      <c r="A225" s="3" t="s">
        <v>22</v>
      </c>
      <c r="B225" s="2" t="s">
        <v>273</v>
      </c>
      <c r="C225" s="2">
        <v>100</v>
      </c>
      <c r="D225" s="2">
        <v>1.5</v>
      </c>
      <c r="E225" s="2">
        <v>0.5</v>
      </c>
      <c r="F225" s="2">
        <v>24</v>
      </c>
      <c r="G225" s="2">
        <v>95</v>
      </c>
      <c r="H225" s="2">
        <v>10</v>
      </c>
      <c r="I225" s="2">
        <v>386</v>
      </c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 t="s">
        <v>17</v>
      </c>
      <c r="B227" s="2" t="s">
        <v>230</v>
      </c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 t="s">
        <v>274</v>
      </c>
      <c r="C228" s="2">
        <v>250</v>
      </c>
      <c r="D228" s="2">
        <v>1.74</v>
      </c>
      <c r="E228" s="2">
        <v>4.88</v>
      </c>
      <c r="F228" s="2">
        <v>8.48</v>
      </c>
      <c r="G228" s="2">
        <v>85</v>
      </c>
      <c r="H228" s="2">
        <v>18.399999999999999</v>
      </c>
      <c r="I228" s="2">
        <v>73</v>
      </c>
    </row>
    <row r="229" spans="1:9" x14ac:dyDescent="0.25">
      <c r="A229" s="2"/>
      <c r="B229" s="2" t="s">
        <v>275</v>
      </c>
      <c r="C229" s="2">
        <v>150</v>
      </c>
      <c r="D229" s="2">
        <v>8.59</v>
      </c>
      <c r="E229" s="2">
        <v>6.09</v>
      </c>
      <c r="F229" s="2">
        <v>38.64</v>
      </c>
      <c r="G229" s="2">
        <v>243</v>
      </c>
      <c r="H229" s="2"/>
      <c r="I229" s="2">
        <v>330</v>
      </c>
    </row>
    <row r="230" spans="1:9" x14ac:dyDescent="0.25">
      <c r="A230" s="2"/>
      <c r="B230" s="2" t="s">
        <v>249</v>
      </c>
      <c r="C230" s="2" t="s">
        <v>93</v>
      </c>
      <c r="D230" s="2">
        <v>16.98</v>
      </c>
      <c r="E230" s="2">
        <v>14.46</v>
      </c>
      <c r="F230" s="2">
        <v>1.21</v>
      </c>
      <c r="G230" s="2">
        <v>203</v>
      </c>
      <c r="H230" s="2"/>
      <c r="I230" s="2">
        <v>297</v>
      </c>
    </row>
    <row r="231" spans="1:9" x14ac:dyDescent="0.25">
      <c r="A231" s="2"/>
      <c r="B231" s="2" t="s">
        <v>260</v>
      </c>
      <c r="C231" s="2">
        <v>180</v>
      </c>
      <c r="D231" s="2">
        <v>0.14000000000000001</v>
      </c>
      <c r="E231" s="2">
        <v>0.14000000000000001</v>
      </c>
      <c r="F231" s="2">
        <v>21.49</v>
      </c>
      <c r="G231" s="2">
        <v>73</v>
      </c>
      <c r="H231" s="2">
        <v>1.55</v>
      </c>
      <c r="I231" s="2">
        <v>390</v>
      </c>
    </row>
    <row r="232" spans="1:9" x14ac:dyDescent="0.25">
      <c r="A232" s="2"/>
      <c r="B232" s="2" t="s">
        <v>221</v>
      </c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 t="s">
        <v>222</v>
      </c>
      <c r="C233" s="2">
        <v>40</v>
      </c>
      <c r="D233" s="2">
        <v>2.6</v>
      </c>
      <c r="E233" s="2">
        <v>0.4</v>
      </c>
      <c r="F233" s="2">
        <v>16</v>
      </c>
      <c r="G233" s="2">
        <v>76</v>
      </c>
      <c r="H233" s="2"/>
      <c r="I233" s="2"/>
    </row>
    <row r="234" spans="1:9" x14ac:dyDescent="0.25">
      <c r="A234" s="2" t="s">
        <v>18</v>
      </c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 t="s">
        <v>276</v>
      </c>
      <c r="C235" s="2">
        <v>150</v>
      </c>
      <c r="D235" s="2">
        <v>3.09</v>
      </c>
      <c r="E235" s="2">
        <v>4.8499999999999996</v>
      </c>
      <c r="F235" s="2">
        <v>14.14</v>
      </c>
      <c r="G235" s="2">
        <v>112</v>
      </c>
      <c r="H235" s="2">
        <v>25.7</v>
      </c>
      <c r="I235" s="2">
        <v>354</v>
      </c>
    </row>
    <row r="236" spans="1:9" x14ac:dyDescent="0.25">
      <c r="A236" s="2"/>
      <c r="B236" s="2" t="s">
        <v>277</v>
      </c>
      <c r="C236" s="2">
        <v>50</v>
      </c>
      <c r="D236" s="2">
        <v>5.5</v>
      </c>
      <c r="E236" s="2">
        <v>11.92</v>
      </c>
      <c r="F236" s="2">
        <v>0.2</v>
      </c>
      <c r="G236" s="2">
        <v>130</v>
      </c>
      <c r="H236" s="2"/>
      <c r="I236" s="2">
        <v>291</v>
      </c>
    </row>
    <row r="237" spans="1:9" x14ac:dyDescent="0.25">
      <c r="A237" s="2"/>
      <c r="B237" s="2" t="s">
        <v>221</v>
      </c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 t="s">
        <v>228</v>
      </c>
      <c r="C238" s="2">
        <v>180</v>
      </c>
      <c r="D238" s="2">
        <v>2.85</v>
      </c>
      <c r="E238" s="2">
        <v>2.41</v>
      </c>
      <c r="F238" s="2">
        <v>14.36</v>
      </c>
      <c r="G238" s="2">
        <v>91</v>
      </c>
      <c r="H238" s="2">
        <v>1.17</v>
      </c>
      <c r="I238" s="2">
        <v>414</v>
      </c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 t="s">
        <v>206</v>
      </c>
      <c r="B240" s="2"/>
      <c r="C240" s="2"/>
      <c r="D240" s="2"/>
      <c r="E240" s="2"/>
      <c r="F240" s="2"/>
      <c r="G240" s="2"/>
      <c r="H240" s="2"/>
      <c r="I240" s="2"/>
    </row>
    <row r="251" spans="1:9" x14ac:dyDescent="0.25">
      <c r="A251" s="64" t="s">
        <v>0</v>
      </c>
      <c r="B251" s="72" t="s">
        <v>1</v>
      </c>
      <c r="C251" s="72" t="s">
        <v>3</v>
      </c>
      <c r="D251" s="2" t="s">
        <v>138</v>
      </c>
      <c r="E251" s="2"/>
      <c r="F251" s="2"/>
      <c r="G251" s="72" t="s">
        <v>9</v>
      </c>
      <c r="H251" s="72" t="s">
        <v>11</v>
      </c>
      <c r="I251" s="72" t="s">
        <v>13</v>
      </c>
    </row>
    <row r="252" spans="1:9" x14ac:dyDescent="0.25">
      <c r="A252" s="65"/>
      <c r="B252" s="72"/>
      <c r="C252" s="72"/>
      <c r="D252" s="2" t="s">
        <v>6</v>
      </c>
      <c r="E252" s="2" t="s">
        <v>7</v>
      </c>
      <c r="F252" s="2" t="s">
        <v>8</v>
      </c>
      <c r="G252" s="72"/>
      <c r="H252" s="72"/>
      <c r="I252" s="72"/>
    </row>
    <row r="253" spans="1:9" x14ac:dyDescent="0.25">
      <c r="A253" s="2" t="s">
        <v>38</v>
      </c>
      <c r="B253" s="2"/>
      <c r="C253" s="2"/>
      <c r="D253" s="2"/>
      <c r="E253" s="2"/>
      <c r="F253" s="2"/>
      <c r="G253" s="2"/>
      <c r="H253" s="2"/>
      <c r="I253" s="2"/>
    </row>
    <row r="254" spans="1:9" x14ac:dyDescent="0.25">
      <c r="A254" s="2" t="s">
        <v>16</v>
      </c>
      <c r="B254" s="2" t="s">
        <v>288</v>
      </c>
      <c r="C254" s="2">
        <v>210</v>
      </c>
      <c r="D254" s="2">
        <v>2.17</v>
      </c>
      <c r="E254" s="2">
        <v>3.89</v>
      </c>
      <c r="F254" s="2">
        <v>22.51</v>
      </c>
      <c r="G254" s="2">
        <v>134</v>
      </c>
      <c r="H254" s="2"/>
      <c r="I254" s="2">
        <v>199</v>
      </c>
    </row>
    <row r="255" spans="1:9" x14ac:dyDescent="0.25">
      <c r="A255" s="2"/>
      <c r="B255" s="2" t="s">
        <v>213</v>
      </c>
      <c r="C255" s="2">
        <v>60</v>
      </c>
      <c r="D255" s="2">
        <v>6.68</v>
      </c>
      <c r="E255" s="2">
        <v>8.4499999999999993</v>
      </c>
      <c r="F255" s="2">
        <v>19.39</v>
      </c>
      <c r="G255" s="2">
        <v>180</v>
      </c>
      <c r="H255" s="2">
        <v>0.11</v>
      </c>
      <c r="I255" s="2">
        <v>3</v>
      </c>
    </row>
    <row r="256" spans="1:9" x14ac:dyDescent="0.25">
      <c r="A256" s="2"/>
      <c r="B256" s="2" t="s">
        <v>237</v>
      </c>
      <c r="C256" s="2">
        <v>180</v>
      </c>
      <c r="D256" s="2">
        <v>5.22</v>
      </c>
      <c r="E256" s="2">
        <v>4.5</v>
      </c>
      <c r="F256" s="2">
        <v>7.56</v>
      </c>
      <c r="G256" s="2">
        <v>92</v>
      </c>
      <c r="H256" s="2"/>
      <c r="I256" s="2">
        <v>92</v>
      </c>
    </row>
    <row r="257" spans="1:9" x14ac:dyDescent="0.25">
      <c r="A257" s="2"/>
      <c r="B257" s="2"/>
      <c r="C257" s="2"/>
      <c r="D257" s="2"/>
      <c r="E257" s="2"/>
      <c r="F257" s="2"/>
      <c r="G257" s="2"/>
      <c r="H257" s="2"/>
      <c r="I257" s="2"/>
    </row>
    <row r="258" spans="1:9" x14ac:dyDescent="0.2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30" x14ac:dyDescent="0.25">
      <c r="A259" s="3" t="s">
        <v>22</v>
      </c>
      <c r="B259" s="2" t="s">
        <v>215</v>
      </c>
      <c r="C259" s="2">
        <v>180</v>
      </c>
      <c r="D259" s="2">
        <v>0.75</v>
      </c>
      <c r="E259" s="2"/>
      <c r="F259" s="2">
        <v>16.149999999999999</v>
      </c>
      <c r="G259" s="2">
        <v>64</v>
      </c>
      <c r="H259" s="2">
        <v>3</v>
      </c>
      <c r="I259" s="2">
        <v>418</v>
      </c>
    </row>
    <row r="260" spans="1:9" x14ac:dyDescent="0.25">
      <c r="A260" s="2" t="s">
        <v>17</v>
      </c>
      <c r="B260" s="2"/>
      <c r="C260" s="2"/>
      <c r="D260" s="2"/>
      <c r="E260" s="2"/>
      <c r="F260" s="2"/>
      <c r="G260" s="2"/>
      <c r="H260" s="2"/>
      <c r="I260" s="2"/>
    </row>
    <row r="261" spans="1:9" x14ac:dyDescent="0.25">
      <c r="A261" s="2"/>
      <c r="B261" s="2" t="s">
        <v>216</v>
      </c>
      <c r="C261" s="2"/>
      <c r="D261" s="2"/>
      <c r="E261" s="2"/>
      <c r="F261" s="2"/>
      <c r="G261" s="2"/>
      <c r="H261" s="2"/>
      <c r="I261" s="2"/>
    </row>
    <row r="262" spans="1:9" x14ac:dyDescent="0.25">
      <c r="A262" s="2"/>
      <c r="B262" s="2" t="s">
        <v>278</v>
      </c>
      <c r="C262" s="2">
        <v>250</v>
      </c>
      <c r="D262" s="2">
        <v>2.34</v>
      </c>
      <c r="E262" s="2">
        <v>2.82</v>
      </c>
      <c r="F262" s="2">
        <v>16.71</v>
      </c>
      <c r="G262" s="2">
        <v>101</v>
      </c>
      <c r="H262" s="2">
        <v>12</v>
      </c>
      <c r="I262" s="2">
        <v>83</v>
      </c>
    </row>
    <row r="263" spans="1:9" x14ac:dyDescent="0.25">
      <c r="A263" s="2"/>
      <c r="B263" s="2" t="s">
        <v>279</v>
      </c>
      <c r="C263" s="2">
        <v>160</v>
      </c>
      <c r="D263" s="2">
        <v>12.38</v>
      </c>
      <c r="E263" s="2">
        <v>7.49</v>
      </c>
      <c r="F263" s="2">
        <v>12.46</v>
      </c>
      <c r="G263" s="2">
        <v>167</v>
      </c>
      <c r="H263" s="2">
        <v>95.09</v>
      </c>
      <c r="I263" s="2">
        <v>316</v>
      </c>
    </row>
    <row r="264" spans="1:9" x14ac:dyDescent="0.25">
      <c r="A264" s="2"/>
      <c r="B264" s="2" t="s">
        <v>280</v>
      </c>
      <c r="C264" s="2">
        <v>180</v>
      </c>
      <c r="D264" s="2">
        <v>0.79</v>
      </c>
      <c r="E264" s="2"/>
      <c r="F264" s="2">
        <v>20</v>
      </c>
      <c r="G264" s="2">
        <v>80</v>
      </c>
      <c r="H264" s="2">
        <v>0.06</v>
      </c>
      <c r="I264" s="2">
        <v>401</v>
      </c>
    </row>
    <row r="265" spans="1:9" x14ac:dyDescent="0.25">
      <c r="A265" s="2"/>
      <c r="B265" s="2" t="s">
        <v>221</v>
      </c>
      <c r="C265" s="2"/>
      <c r="D265" s="2"/>
      <c r="E265" s="2"/>
      <c r="F265" s="2"/>
      <c r="G265" s="2"/>
      <c r="H265" s="2"/>
      <c r="I265" s="2"/>
    </row>
    <row r="266" spans="1:9" x14ac:dyDescent="0.25">
      <c r="A266" s="2"/>
      <c r="B266" s="2" t="s">
        <v>222</v>
      </c>
      <c r="C266" s="2">
        <v>40</v>
      </c>
      <c r="D266" s="2">
        <v>2.6</v>
      </c>
      <c r="E266" s="2">
        <v>0.4</v>
      </c>
      <c r="F266" s="2">
        <v>16</v>
      </c>
      <c r="G266" s="2">
        <v>76</v>
      </c>
      <c r="H266" s="2"/>
      <c r="I266" s="2"/>
    </row>
    <row r="267" spans="1:9" x14ac:dyDescent="0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x14ac:dyDescent="0.25">
      <c r="A268" s="2"/>
      <c r="B268" s="2"/>
      <c r="C268" s="2"/>
      <c r="D268" s="2"/>
      <c r="E268" s="2"/>
      <c r="F268" s="2"/>
      <c r="G268" s="2"/>
      <c r="H268" s="2"/>
      <c r="I268" s="2"/>
    </row>
    <row r="269" spans="1:9" x14ac:dyDescent="0.25">
      <c r="A269" s="2" t="s">
        <v>18</v>
      </c>
      <c r="B269" s="2" t="s">
        <v>256</v>
      </c>
      <c r="C269" s="2">
        <v>60</v>
      </c>
      <c r="D269" s="2">
        <v>0.72</v>
      </c>
      <c r="E269" s="2">
        <v>3.76</v>
      </c>
      <c r="F269" s="2">
        <v>4.7300000000000004</v>
      </c>
      <c r="G269" s="2">
        <v>55</v>
      </c>
      <c r="H269" s="2">
        <v>4.41</v>
      </c>
      <c r="I269" s="2">
        <v>54</v>
      </c>
    </row>
    <row r="270" spans="1:9" x14ac:dyDescent="0.25">
      <c r="A270" s="2"/>
      <c r="B270" s="2" t="s">
        <v>289</v>
      </c>
      <c r="C270" s="2">
        <v>80</v>
      </c>
      <c r="D270" s="2">
        <v>7.52</v>
      </c>
      <c r="E270" s="2">
        <v>13.46</v>
      </c>
      <c r="F270" s="2">
        <v>1.51</v>
      </c>
      <c r="G270" s="2">
        <v>157</v>
      </c>
      <c r="H270" s="2">
        <v>0.15</v>
      </c>
      <c r="I270" s="2">
        <v>229</v>
      </c>
    </row>
    <row r="271" spans="1:9" x14ac:dyDescent="0.25">
      <c r="A271" s="2"/>
      <c r="B271" s="2" t="s">
        <v>221</v>
      </c>
      <c r="C271" s="2"/>
      <c r="D271" s="2"/>
      <c r="E271" s="2"/>
      <c r="F271" s="2"/>
      <c r="G271" s="2"/>
      <c r="H271" s="2"/>
      <c r="I271" s="2"/>
    </row>
    <row r="272" spans="1:9" x14ac:dyDescent="0.25">
      <c r="A272" s="2"/>
      <c r="B272" s="2" t="s">
        <v>281</v>
      </c>
      <c r="C272" s="2">
        <v>180</v>
      </c>
      <c r="D272" s="2">
        <v>3.67</v>
      </c>
      <c r="E272" s="2">
        <v>3.19</v>
      </c>
      <c r="F272" s="2">
        <v>15.82</v>
      </c>
      <c r="G272" s="2">
        <v>107</v>
      </c>
      <c r="H272" s="2">
        <v>1.43</v>
      </c>
      <c r="I272" s="2">
        <v>416</v>
      </c>
    </row>
    <row r="273" spans="1:9" x14ac:dyDescent="0.25">
      <c r="A273" s="2"/>
      <c r="B273" s="2" t="s">
        <v>224</v>
      </c>
      <c r="C273" s="2">
        <v>30</v>
      </c>
      <c r="D273" s="2">
        <v>0.24</v>
      </c>
      <c r="E273" s="2">
        <v>0.03</v>
      </c>
      <c r="F273" s="2">
        <v>23.94</v>
      </c>
      <c r="G273" s="2">
        <v>97</v>
      </c>
      <c r="H273" s="2"/>
      <c r="I273" s="2"/>
    </row>
    <row r="274" spans="1:9" x14ac:dyDescent="0.25">
      <c r="A274" s="2" t="s">
        <v>206</v>
      </c>
      <c r="B274" s="2"/>
      <c r="C274" s="2"/>
      <c r="D274" s="2"/>
      <c r="E274" s="2"/>
      <c r="F274" s="2"/>
      <c r="G274" s="2"/>
      <c r="H274" s="2"/>
      <c r="I274" s="2"/>
    </row>
    <row r="283" spans="1:9" x14ac:dyDescent="0.25">
      <c r="A283" s="64" t="s">
        <v>0</v>
      </c>
      <c r="B283" s="72" t="s">
        <v>1</v>
      </c>
      <c r="C283" s="72" t="s">
        <v>3</v>
      </c>
      <c r="D283" s="2" t="s">
        <v>138</v>
      </c>
      <c r="E283" s="2"/>
      <c r="F283" s="2"/>
      <c r="G283" s="72" t="s">
        <v>9</v>
      </c>
      <c r="H283" s="72" t="s">
        <v>11</v>
      </c>
      <c r="I283" s="72" t="s">
        <v>13</v>
      </c>
    </row>
    <row r="284" spans="1:9" x14ac:dyDescent="0.25">
      <c r="A284" s="65"/>
      <c r="B284" s="72"/>
      <c r="C284" s="72"/>
      <c r="D284" s="2" t="s">
        <v>6</v>
      </c>
      <c r="E284" s="2" t="s">
        <v>7</v>
      </c>
      <c r="F284" s="2" t="s">
        <v>8</v>
      </c>
      <c r="G284" s="72"/>
      <c r="H284" s="72"/>
      <c r="I284" s="72"/>
    </row>
    <row r="285" spans="1:9" x14ac:dyDescent="0.25">
      <c r="A285" s="2" t="s">
        <v>40</v>
      </c>
      <c r="B285" s="2"/>
      <c r="C285" s="2"/>
      <c r="D285" s="2"/>
      <c r="E285" s="2"/>
      <c r="F285" s="2"/>
      <c r="G285" s="2"/>
      <c r="H285" s="2"/>
      <c r="I285" s="2"/>
    </row>
    <row r="286" spans="1:9" x14ac:dyDescent="0.25">
      <c r="A286" s="2" t="s">
        <v>16</v>
      </c>
      <c r="B286" s="2"/>
      <c r="C286" s="2"/>
      <c r="D286" s="2"/>
      <c r="E286" s="2"/>
      <c r="F286" s="2"/>
      <c r="G286" s="2"/>
      <c r="H286" s="2"/>
      <c r="I286" s="2"/>
    </row>
    <row r="287" spans="1:9" x14ac:dyDescent="0.25">
      <c r="A287" s="2"/>
      <c r="B287" s="2" t="s">
        <v>290</v>
      </c>
      <c r="C287" s="2">
        <v>210</v>
      </c>
      <c r="D287" s="2">
        <v>4.4000000000000004</v>
      </c>
      <c r="E287" s="2">
        <v>4.0599999999999996</v>
      </c>
      <c r="F287" s="2">
        <v>26.99</v>
      </c>
      <c r="G287" s="2">
        <v>162</v>
      </c>
      <c r="H287" s="2"/>
      <c r="I287" s="2">
        <v>199</v>
      </c>
    </row>
    <row r="288" spans="1:9" x14ac:dyDescent="0.25">
      <c r="A288" s="2"/>
      <c r="B288" s="2" t="s">
        <v>227</v>
      </c>
      <c r="C288" s="2">
        <v>35</v>
      </c>
      <c r="D288" s="2">
        <v>2.4500000000000002</v>
      </c>
      <c r="E288" s="2">
        <v>7.55</v>
      </c>
      <c r="F288" s="2">
        <v>14.62</v>
      </c>
      <c r="G288" s="2">
        <v>136</v>
      </c>
      <c r="H288" s="2"/>
      <c r="I288" s="2">
        <v>1</v>
      </c>
    </row>
    <row r="289" spans="1:9" x14ac:dyDescent="0.25">
      <c r="A289" s="2"/>
      <c r="B289" s="2" t="s">
        <v>214</v>
      </c>
      <c r="C289" s="2" t="s">
        <v>193</v>
      </c>
      <c r="D289" s="2">
        <v>0.06</v>
      </c>
      <c r="E289" s="2">
        <v>0.02</v>
      </c>
      <c r="F289" s="2">
        <v>9.99</v>
      </c>
      <c r="G289" s="2">
        <v>40</v>
      </c>
      <c r="H289" s="2">
        <v>0.03</v>
      </c>
      <c r="I289" s="2">
        <v>411</v>
      </c>
    </row>
    <row r="290" spans="1:9" x14ac:dyDescent="0.25">
      <c r="A290" s="2" t="s">
        <v>22</v>
      </c>
      <c r="B290" s="2" t="s">
        <v>282</v>
      </c>
      <c r="C290" s="2">
        <v>180</v>
      </c>
      <c r="D290" s="2">
        <v>0.72</v>
      </c>
      <c r="E290" s="2">
        <v>0.72</v>
      </c>
      <c r="F290" s="2">
        <v>17.64</v>
      </c>
      <c r="G290" s="2">
        <v>79</v>
      </c>
      <c r="H290" s="2">
        <v>18</v>
      </c>
      <c r="I290" s="2"/>
    </row>
    <row r="291" spans="1:9" x14ac:dyDescent="0.25">
      <c r="A291" s="2" t="s">
        <v>17</v>
      </c>
      <c r="B291" s="2" t="s">
        <v>294</v>
      </c>
      <c r="C291" s="2"/>
      <c r="D291" s="2"/>
      <c r="E291" s="2"/>
      <c r="F291" s="2"/>
      <c r="G291" s="2"/>
      <c r="H291" s="2"/>
      <c r="I291" s="2"/>
    </row>
    <row r="292" spans="1:9" x14ac:dyDescent="0.25">
      <c r="A292" s="2"/>
      <c r="B292" s="2" t="s">
        <v>283</v>
      </c>
      <c r="C292" s="2"/>
      <c r="D292" s="2"/>
      <c r="E292" s="2"/>
      <c r="F292" s="2"/>
      <c r="G292" s="2"/>
      <c r="H292" s="2"/>
      <c r="I292" s="2"/>
    </row>
    <row r="293" spans="1:9" x14ac:dyDescent="0.25">
      <c r="A293" s="2"/>
      <c r="B293" s="2" t="s">
        <v>219</v>
      </c>
      <c r="C293" s="2">
        <v>250</v>
      </c>
      <c r="D293" s="2">
        <v>1.45</v>
      </c>
      <c r="E293" s="2">
        <v>3.92</v>
      </c>
      <c r="F293" s="2">
        <v>10.19</v>
      </c>
      <c r="G293" s="2">
        <v>82</v>
      </c>
      <c r="H293" s="2">
        <v>8.23</v>
      </c>
      <c r="I293" s="2">
        <v>63</v>
      </c>
    </row>
    <row r="294" spans="1:9" x14ac:dyDescent="0.25">
      <c r="A294" s="2"/>
      <c r="B294" s="2" t="s">
        <v>232</v>
      </c>
      <c r="C294" s="2">
        <v>80</v>
      </c>
      <c r="D294" s="2">
        <v>51.12</v>
      </c>
      <c r="E294" s="2">
        <v>7.97</v>
      </c>
      <c r="F294" s="2">
        <v>7.75</v>
      </c>
      <c r="G294" s="2">
        <v>149</v>
      </c>
      <c r="H294" s="2">
        <v>0.17</v>
      </c>
      <c r="I294" s="2">
        <v>306</v>
      </c>
    </row>
    <row r="295" spans="1:9" x14ac:dyDescent="0.25">
      <c r="A295" s="2"/>
      <c r="B295" s="2" t="s">
        <v>220</v>
      </c>
      <c r="C295" s="2">
        <v>180</v>
      </c>
      <c r="D295" s="2">
        <v>0.14000000000000001</v>
      </c>
      <c r="E295" s="2">
        <v>0.11</v>
      </c>
      <c r="F295" s="2">
        <v>21.49</v>
      </c>
      <c r="G295" s="2">
        <v>73</v>
      </c>
      <c r="H295" s="2">
        <v>1.55</v>
      </c>
      <c r="I295" s="2">
        <v>391</v>
      </c>
    </row>
    <row r="296" spans="1:9" x14ac:dyDescent="0.25">
      <c r="A296" s="2"/>
      <c r="B296" s="2" t="s">
        <v>221</v>
      </c>
      <c r="C296" s="2"/>
      <c r="D296" s="2"/>
      <c r="E296" s="2"/>
      <c r="F296" s="2"/>
      <c r="G296" s="2"/>
      <c r="H296" s="2"/>
      <c r="I296" s="2"/>
    </row>
    <row r="297" spans="1:9" x14ac:dyDescent="0.25">
      <c r="A297" s="2"/>
      <c r="B297" s="2" t="s">
        <v>222</v>
      </c>
      <c r="C297" s="2">
        <v>40</v>
      </c>
      <c r="D297" s="2">
        <v>2.6</v>
      </c>
      <c r="E297" s="2">
        <v>0.4</v>
      </c>
      <c r="F297" s="2">
        <v>16</v>
      </c>
      <c r="G297" s="2">
        <v>76</v>
      </c>
      <c r="H297" s="2"/>
      <c r="I297" s="2"/>
    </row>
    <row r="298" spans="1:9" x14ac:dyDescent="0.25">
      <c r="A298" s="2" t="s">
        <v>18</v>
      </c>
      <c r="B298" s="2" t="s">
        <v>216</v>
      </c>
      <c r="C298" s="2"/>
      <c r="D298" s="2"/>
      <c r="E298" s="2"/>
      <c r="F298" s="2"/>
      <c r="G298" s="2"/>
      <c r="H298" s="2"/>
      <c r="I298" s="2"/>
    </row>
    <row r="299" spans="1:9" x14ac:dyDescent="0.25">
      <c r="A299" s="2"/>
      <c r="B299" s="2" t="s">
        <v>291</v>
      </c>
      <c r="C299" s="2">
        <v>110</v>
      </c>
      <c r="D299" s="2">
        <v>12.94</v>
      </c>
      <c r="E299" s="2">
        <v>6.74</v>
      </c>
      <c r="F299" s="2">
        <v>9.6300000000000008</v>
      </c>
      <c r="G299" s="2">
        <v>151</v>
      </c>
      <c r="H299" s="2">
        <v>0.31</v>
      </c>
      <c r="I299" s="2">
        <v>285</v>
      </c>
    </row>
    <row r="300" spans="1:9" x14ac:dyDescent="0.25">
      <c r="A300" s="2"/>
      <c r="B300" s="2" t="s">
        <v>292</v>
      </c>
      <c r="C300" s="2">
        <v>150</v>
      </c>
      <c r="D300" s="2">
        <v>3.51</v>
      </c>
      <c r="E300" s="2">
        <v>0.46</v>
      </c>
      <c r="F300" s="2">
        <v>19.739999999999998</v>
      </c>
      <c r="G300" s="2">
        <v>126</v>
      </c>
      <c r="H300" s="2">
        <v>1.07</v>
      </c>
      <c r="I300" s="2">
        <v>337</v>
      </c>
    </row>
    <row r="301" spans="1:9" x14ac:dyDescent="0.25">
      <c r="A301" s="2"/>
      <c r="B301" s="2" t="s">
        <v>293</v>
      </c>
      <c r="C301" s="2">
        <v>40</v>
      </c>
      <c r="D301" s="2">
        <v>2.6</v>
      </c>
      <c r="E301" s="2">
        <v>0.4</v>
      </c>
      <c r="F301" s="2">
        <v>16</v>
      </c>
      <c r="G301" s="2">
        <v>76</v>
      </c>
      <c r="H301" s="2"/>
      <c r="I301" s="2"/>
    </row>
    <row r="302" spans="1:9" x14ac:dyDescent="0.25">
      <c r="A302" s="2"/>
      <c r="B302" s="2" t="s">
        <v>228</v>
      </c>
      <c r="C302" s="2">
        <v>180</v>
      </c>
      <c r="D302" s="2">
        <v>2.85</v>
      </c>
      <c r="E302" s="2">
        <v>2.41</v>
      </c>
      <c r="F302" s="2">
        <v>14.36</v>
      </c>
      <c r="G302" s="2">
        <v>91</v>
      </c>
      <c r="H302" s="2">
        <v>1.17</v>
      </c>
      <c r="I302" s="2">
        <v>414</v>
      </c>
    </row>
    <row r="305" spans="1:1" x14ac:dyDescent="0.25">
      <c r="A305" t="s">
        <v>206</v>
      </c>
    </row>
    <row r="308" spans="1:1" x14ac:dyDescent="0.25">
      <c r="A308" t="s">
        <v>41</v>
      </c>
    </row>
    <row r="309" spans="1:1" x14ac:dyDescent="0.25">
      <c r="A309" t="s">
        <v>74</v>
      </c>
    </row>
    <row r="310" spans="1:1" x14ac:dyDescent="0.25">
      <c r="A310" t="s">
        <v>75</v>
      </c>
    </row>
    <row r="311" spans="1:1" x14ac:dyDescent="0.25">
      <c r="A311" t="s">
        <v>76</v>
      </c>
    </row>
    <row r="337" ht="8.25" customHeight="1" x14ac:dyDescent="0.25"/>
  </sheetData>
  <mergeCells count="62">
    <mergeCell ref="I283:I284"/>
    <mergeCell ref="H218:H219"/>
    <mergeCell ref="I218:I219"/>
    <mergeCell ref="A251:A252"/>
    <mergeCell ref="B251:B252"/>
    <mergeCell ref="C251:C252"/>
    <mergeCell ref="G251:G252"/>
    <mergeCell ref="H251:H252"/>
    <mergeCell ref="A283:A284"/>
    <mergeCell ref="B283:B284"/>
    <mergeCell ref="C283:C284"/>
    <mergeCell ref="G283:G284"/>
    <mergeCell ref="H283:H284"/>
    <mergeCell ref="I251:I252"/>
    <mergeCell ref="A218:A219"/>
    <mergeCell ref="B218:B219"/>
    <mergeCell ref="C218:C219"/>
    <mergeCell ref="G218:G219"/>
    <mergeCell ref="G187:G188"/>
    <mergeCell ref="H187:H188"/>
    <mergeCell ref="I187:I188"/>
    <mergeCell ref="A153:A154"/>
    <mergeCell ref="B153:B154"/>
    <mergeCell ref="C153:C154"/>
    <mergeCell ref="G153:G154"/>
    <mergeCell ref="H153:H154"/>
    <mergeCell ref="I153:I154"/>
    <mergeCell ref="A187:A188"/>
    <mergeCell ref="B187:B188"/>
    <mergeCell ref="C187:C188"/>
    <mergeCell ref="I58:I59"/>
    <mergeCell ref="G119:G120"/>
    <mergeCell ref="H119:H120"/>
    <mergeCell ref="I119:I120"/>
    <mergeCell ref="A89:A90"/>
    <mergeCell ref="C89:C90"/>
    <mergeCell ref="G89:G90"/>
    <mergeCell ref="H89:H90"/>
    <mergeCell ref="I89:I90"/>
    <mergeCell ref="B89:B90"/>
    <mergeCell ref="A119:A120"/>
    <mergeCell ref="B119:B120"/>
    <mergeCell ref="C119:C120"/>
    <mergeCell ref="A58:A59"/>
    <mergeCell ref="B58:B59"/>
    <mergeCell ref="C58:C59"/>
    <mergeCell ref="G58:G59"/>
    <mergeCell ref="H58:H59"/>
    <mergeCell ref="A4:J5"/>
    <mergeCell ref="B33:B34"/>
    <mergeCell ref="C33:C34"/>
    <mergeCell ref="A33:A34"/>
    <mergeCell ref="G33:G34"/>
    <mergeCell ref="H33:H34"/>
    <mergeCell ref="I33:I34"/>
    <mergeCell ref="A6:A8"/>
    <mergeCell ref="B6:B8"/>
    <mergeCell ref="C6:C8"/>
    <mergeCell ref="D6:F7"/>
    <mergeCell ref="G6:G8"/>
    <mergeCell ref="H6:H8"/>
    <mergeCell ref="I6:I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2018-06-29T12:12:22Z</dcterms:modified>
</cp:coreProperties>
</file>